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190" windowHeight="5580" activeTab="0"/>
  </bookViews>
  <sheets>
    <sheet name="ทดลอง" sheetId="1" r:id="rId1"/>
    <sheet name="รับผาก" sheetId="2" r:id="rId2"/>
    <sheet name="กรุงไทย" sheetId="3" r:id="rId3"/>
    <sheet name="Sheet1" sheetId="4" r:id="rId4"/>
    <sheet name="ค้างจ่ายใหม่" sheetId="5" r:id="rId5"/>
    <sheet name="ทบยอดอบต." sheetId="6" r:id="rId6"/>
  </sheets>
  <externalReferences>
    <externalReference r:id="rId9"/>
  </externalReferences>
  <definedNames>
    <definedName name="_xlnm.Print_Area" localSheetId="0">'ทดลอง'!#REF!</definedName>
    <definedName name="_xlnm.Print_Area" localSheetId="1">'รับผาก'!$A$1:$E$35</definedName>
  </definedNames>
  <calcPr fullCalcOnLoad="1"/>
</workbook>
</file>

<file path=xl/sharedStrings.xml><?xml version="1.0" encoding="utf-8"?>
<sst xmlns="http://schemas.openxmlformats.org/spreadsheetml/2006/main" count="158" uniqueCount="115">
  <si>
    <t>(นางกนกอร  ฝ่ายโคกสูง)</t>
  </si>
  <si>
    <t>องค์การบริหารส่วนตำบลท่าจะหลุง    อำเภอโชคชัย         จังหวัดนครราชสีมา</t>
  </si>
  <si>
    <t>งบทดลอง</t>
  </si>
  <si>
    <t>รายการ</t>
  </si>
  <si>
    <t>รหัสบัญชี</t>
  </si>
  <si>
    <t>เดบิท</t>
  </si>
  <si>
    <t>เครดิต</t>
  </si>
  <si>
    <t>022</t>
  </si>
  <si>
    <t>023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</si>
  <si>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</si>
  <si>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</si>
  <si>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</si>
  <si>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</si>
  <si>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</si>
  <si>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</si>
  <si>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</si>
  <si>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</si>
  <si>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</si>
  <si>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รายรับ  (หมายเหตุ 1)</t>
  </si>
  <si>
    <t>เงินอุดหนุนส่งเสริมอาชีพในเขตตำบล</t>
  </si>
  <si>
    <t>ส่วนลดในการจัดเก็บภาษีบำรุงท้องที่ 6%</t>
  </si>
  <si>
    <t>เงินมัดจำประกันสัญญา</t>
  </si>
  <si>
    <t>เงินสะสม</t>
  </si>
  <si>
    <t xml:space="preserve">        - เพื่อโปรดทราบ</t>
  </si>
  <si>
    <t xml:space="preserve">     หัวหน้าส่วนการคลัง</t>
  </si>
  <si>
    <t>ภาษีหัก ณ ที่จ่าย</t>
  </si>
  <si>
    <t>ค่าใช้จ่ายในการจัดเก็บภาษีบำรุงท้องที่ 5%</t>
  </si>
  <si>
    <t>เงินฝากธนาคาร ธกส.       - ออมทรัพย์</t>
  </si>
  <si>
    <t xml:space="preserve">                                    - ออมทรัพย์บัญชีที่  2</t>
  </si>
  <si>
    <t xml:space="preserve">                                    - ประจำ 3 เดือน</t>
  </si>
  <si>
    <t>เงินรับฝาก     (หมายเหตุ 2)</t>
  </si>
  <si>
    <t>เงินรับฝาก  (หมายเหตุ 2)</t>
  </si>
  <si>
    <t>รับ</t>
  </si>
  <si>
    <t>จ่าย</t>
  </si>
  <si>
    <t>คงเหลือ</t>
  </si>
  <si>
    <t>เรียน  นายกองค์การบริหารส่วนตำบลท่าจะหลุง</t>
  </si>
  <si>
    <t xml:space="preserve">องค์การบริหารส่วนตำบลท่าจะหลุง   </t>
  </si>
  <si>
    <t>อำเภอโชคชัย  จังหวัดนครราชสีมา</t>
  </si>
  <si>
    <t>บาท</t>
  </si>
  <si>
    <t>บวก  : เงินฝากระหว่างทาง</t>
  </si>
  <si>
    <t>วันที่ลงบัญชี</t>
  </si>
  <si>
    <t>วันที่ฝากธนาคาร</t>
  </si>
  <si>
    <t>จำนวนเงิน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</si>
  <si>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</si>
  <si>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</si>
  <si>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</si>
  <si>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  :  หรือ (หัก) รายการกระทบยอดอื่น ๆ</t>
  </si>
  <si>
    <t>รายละเอียด</t>
  </si>
  <si>
    <t>ผู้จัดทำ</t>
  </si>
  <si>
    <t>ผู้ตรวจสอบ</t>
  </si>
  <si>
    <t>ลงชื่อ ……………………..</t>
  </si>
  <si>
    <t xml:space="preserve">         ตำแหน่งหัวหน้าส่วนการคลัง</t>
  </si>
  <si>
    <t>นายก อบต.</t>
  </si>
  <si>
    <t>เงินฝากธนาคาร กรุงไทย  กระแสรายวัน</t>
  </si>
  <si>
    <t>021</t>
  </si>
  <si>
    <r>
      <t>บวก</t>
    </r>
    <r>
      <rPr>
        <sz val="16"/>
        <rFont val="CordiaUPC"/>
        <family val="2"/>
      </rPr>
      <t xml:space="preserve">  : เงินฝากระหว่างทาง</t>
    </r>
  </si>
  <si>
    <r>
      <t>หัก</t>
    </r>
    <r>
      <rPr>
        <sz val="16"/>
        <rFont val="CordiaUPC"/>
        <family val="2"/>
      </rPr>
      <t xml:space="preserve"> : เช็คจ่ายที่ผู้รับยังไม่นำมาขึ้นเงินกับธนาคาร</t>
    </r>
  </si>
  <si>
    <t>ทุนสำรอง</t>
  </si>
  <si>
    <t>องค์การบริหารส่วนตำบลท่าจะหลุง     อำเภอโชคชัย        จังหวัดนครราชสีมา</t>
  </si>
  <si>
    <t>หมวด/ประเภท</t>
  </si>
  <si>
    <t>เบิกจ่ายแล้ว</t>
  </si>
  <si>
    <t>หมายเหตุ</t>
  </si>
  <si>
    <t>ก่อหนี้ผูกพัน</t>
  </si>
  <si>
    <t>ไม่ก่อหนี้ผูกพัน</t>
  </si>
  <si>
    <t>รวม</t>
  </si>
  <si>
    <t>ลงชื่อ …………………..……………….</t>
  </si>
  <si>
    <t>รายจ่ายอื่น</t>
  </si>
  <si>
    <t>000</t>
  </si>
  <si>
    <t>เงินเดือน</t>
  </si>
  <si>
    <t>หัก รายการกระทบยอดอื่น ๆ</t>
  </si>
  <si>
    <t>เงินสด</t>
  </si>
  <si>
    <t>011</t>
  </si>
  <si>
    <t>หมวดค่าวัสดุ</t>
  </si>
  <si>
    <t>หมวดค่าใช้สอย</t>
  </si>
  <si>
    <t>หมวดที่ดินและสิ่งก่อสร้าง</t>
  </si>
  <si>
    <t>ยอดคงเหลือตามรายงานธนาคาร ณ วันที่   31  ตุลาคม   2550</t>
  </si>
  <si>
    <t>(ดอกเบี้ยเงินฝากธนาคาร)</t>
  </si>
  <si>
    <t>ยอดคงเหลือตามบัญชี ณ วันที่   31  ตุลาคม   2550</t>
  </si>
  <si>
    <t>วันที่  31 ต.ค. 50</t>
  </si>
  <si>
    <t xml:space="preserve"> 9 ต.ค. 50</t>
  </si>
  <si>
    <t>หัก เงินฝากระหว่างทาง</t>
  </si>
  <si>
    <t xml:space="preserve"> 29 ต.ค. 50</t>
  </si>
  <si>
    <t>ภาษีบำรุงท้องที่รับล่วงหน้า</t>
  </si>
  <si>
    <t xml:space="preserve">รายจ่ายค้างจ่าย  (เบิกตัดปี) </t>
  </si>
  <si>
    <t>หมวดเงินเดือนและค่าจ้างประจำ</t>
  </si>
  <si>
    <t>เงินเพิ่มต่าง ๆ (ประโยชน์ตอบแทนอื่น (โบนัส))</t>
  </si>
  <si>
    <t>ค่าจ้างเหมาเวรยาม</t>
  </si>
  <si>
    <t>ค่าวัสดุ (อาหารเสริม นม โรงเรียน)</t>
  </si>
  <si>
    <t>ค่าวัสดุ อาหารกลางวันศูนย์พัฒนาเด็กเล็ก</t>
  </si>
  <si>
    <t>ค่าก่อสร้างถนนคอนกรีตเสริมเหล็ก หมู่ 1</t>
  </si>
  <si>
    <t>ค่าก่อสร้างถนนคอนกรีตเสริมเหล็ก หมู่ 3</t>
  </si>
  <si>
    <t>ค่าก่อสร้างป้ายชื่อหมู่บ้าน หมู่3 และ หมู่ 5</t>
  </si>
  <si>
    <t>ค่าก่อสร้างถนนผิวจราจรลูกรัง หมู่ 3</t>
  </si>
  <si>
    <t>ณ  วันที่  31  ตุลาคม   2551</t>
  </si>
  <si>
    <t>เงินฝากธนาคาร กรุงไทย  ออมทรัพย์</t>
  </si>
  <si>
    <t>รายจ่ายรอจ่าย</t>
  </si>
  <si>
    <t>ลูกหนี้ - ภาษีบำรุงท้องที่</t>
  </si>
  <si>
    <t>หัก   เงินฝากระหว่างทางธนาคาร</t>
  </si>
  <si>
    <t>ณ  วันที่  30  พฤศจิกายน    2551</t>
  </si>
  <si>
    <t>ลงชื่อ ………………......….....................</t>
  </si>
  <si>
    <t>ตำแหน่ง  นายก อบต. ท่าจะหลุง</t>
  </si>
  <si>
    <t xml:space="preserve">               </t>
  </si>
  <si>
    <t>ยอดคงเหลือตามรายงานธนาคาร  ณ  วันที่  31  ตุลาคม  2553</t>
  </si>
  <si>
    <t>ยอดคงเหลือตามบัญชี  ณ  วันที่  31  ตุลาคม  2553</t>
  </si>
  <si>
    <t>วันที่  31  ต.ค.  2553</t>
  </si>
  <si>
    <t>องค์การบริหารส่วนตำบลท่าจะหลุง    อำเภอโชคชัย    จังหวัดนครราชสีมา</t>
  </si>
  <si>
    <t>งบกลาง - เบี้ยยังชีพผู้สูงอายุ</t>
  </si>
  <si>
    <t>งบกลาง - เบี้ยยังชีพผู้พิการ</t>
  </si>
  <si>
    <t>ลูกหนี้เงินยืมสะสม</t>
  </si>
  <si>
    <t>เงินอุดหนุนทั่วไป - โครงการไทยเข้มแข็ง</t>
  </si>
  <si>
    <t>ณ วันที่  31  ตุลาคม  2553</t>
  </si>
  <si>
    <t>ณ วันที่  31  ตุลาคม    2553</t>
  </si>
  <si>
    <t>ชำระหนี้ธนาคารกรุงไทย</t>
  </si>
  <si>
    <t xml:space="preserve">    ทราบ</t>
  </si>
  <si>
    <t xml:space="preserve">        - เพื่อโปรดทราบ                                      ทราบ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</si>
</sst>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d\ ดดดด\ bbbb"/>
    <numFmt numFmtId="190" formatCode="[$-107041E]d\ mmmm\ yyyy;@"/>
  </numFmts>
  <fonts count="21">
    <font>
      <sz val="14"/>
      <name val="Angsana New"/>
      <family val="0"/>
    </font>
    <font>
      <sz val="16"/>
      <name val="CordiaUPC"/>
      <family val="2"/>
    </font>
    <font>
      <sz val="18"/>
      <name val="CordiaUPC"/>
      <family val="2"/>
    </font>
    <font>
      <sz val="14"/>
      <name val="CordiaUPC"/>
      <family val="2"/>
    </font>
    <font>
      <b/>
      <sz val="18"/>
      <name val="CordiaUPC"/>
      <family val="2"/>
    </font>
    <font>
      <b/>
      <sz val="24"/>
      <name val="SV Mattana UNI"/>
      <family val="1"/>
    </font>
    <font>
      <b/>
      <sz val="16"/>
      <name val="SV Mattana UNI"/>
      <family val="1"/>
    </font>
    <font>
      <u val="single"/>
      <sz val="16"/>
      <name val="CordiaUPC"/>
      <family val="2"/>
    </font>
    <font>
      <b/>
      <sz val="20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sz val="15"/>
      <name val="CordiaUPC"/>
      <family val="2"/>
    </font>
    <font>
      <b/>
      <sz val="15"/>
      <name val="CordiaUPC"/>
      <family val="2"/>
    </font>
    <font>
      <b/>
      <u val="single"/>
      <sz val="16"/>
      <name val="CordiaUPC"/>
      <family val="2"/>
    </font>
    <font>
      <sz val="11"/>
      <name val="CordiaUPC"/>
      <family val="2"/>
    </font>
    <font>
      <sz val="12"/>
      <name val="CordiaUPC"/>
      <family val="2"/>
    </font>
    <font>
      <sz val="14"/>
      <name val="Cordia New"/>
      <family val="0"/>
    </font>
    <font>
      <b/>
      <u val="single"/>
      <sz val="14"/>
      <name val="CordiaUPC"/>
      <family val="2"/>
    </font>
    <font>
      <sz val="8"/>
      <name val="Angsana New"/>
      <family val="0"/>
    </font>
    <font>
      <sz val="5"/>
      <name val="CordiaUPC"/>
      <family val="2"/>
    </font>
    <font>
      <sz val="10"/>
      <name val="CordiaUPC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3" fontId="1" fillId="0" borderId="1" xfId="15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5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0" xfId="15" applyFont="1" applyAlignment="1">
      <alignment/>
    </xf>
    <xf numFmtId="0" fontId="4" fillId="0" borderId="7" xfId="0" applyFont="1" applyBorder="1" applyAlignment="1">
      <alignment horizontal="center" vertical="center"/>
    </xf>
    <xf numFmtId="43" fontId="1" fillId="0" borderId="8" xfId="15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43" fontId="11" fillId="0" borderId="1" xfId="15" applyFont="1" applyBorder="1" applyAlignment="1">
      <alignment/>
    </xf>
    <xf numFmtId="0" fontId="11" fillId="0" borderId="2" xfId="0" applyFont="1" applyBorder="1" applyAlignment="1">
      <alignment horizontal="center"/>
    </xf>
    <xf numFmtId="43" fontId="11" fillId="0" borderId="0" xfId="15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3" fontId="11" fillId="0" borderId="16" xfId="15" applyFont="1" applyBorder="1" applyAlignment="1">
      <alignment/>
    </xf>
    <xf numFmtId="43" fontId="11" fillId="0" borderId="0" xfId="15" applyFont="1" applyAlignment="1">
      <alignment/>
    </xf>
    <xf numFmtId="187" fontId="11" fillId="0" borderId="0" xfId="15" applyNumberFormat="1" applyFont="1" applyAlignment="1">
      <alignment/>
    </xf>
    <xf numFmtId="0" fontId="1" fillId="0" borderId="2" xfId="0" applyFont="1" applyBorder="1" applyAlignment="1">
      <alignment vertical="center"/>
    </xf>
    <xf numFmtId="0" fontId="13" fillId="0" borderId="2" xfId="0" applyFont="1" applyBorder="1" applyAlignment="1">
      <alignment/>
    </xf>
    <xf numFmtId="43" fontId="1" fillId="0" borderId="1" xfId="0" applyNumberFormat="1" applyFont="1" applyBorder="1" applyAlignment="1">
      <alignment horizontal="center"/>
    </xf>
    <xf numFmtId="189" fontId="1" fillId="0" borderId="2" xfId="0" applyNumberFormat="1" applyFont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43" fontId="1" fillId="0" borderId="12" xfId="15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43" fontId="3" fillId="0" borderId="1" xfId="15" applyFont="1" applyBorder="1" applyAlignment="1">
      <alignment/>
    </xf>
    <xf numFmtId="0" fontId="3" fillId="0" borderId="1" xfId="0" applyFont="1" applyBorder="1" applyAlignment="1">
      <alignment/>
    </xf>
    <xf numFmtId="43" fontId="3" fillId="0" borderId="0" xfId="15" applyFont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43" fontId="3" fillId="0" borderId="16" xfId="15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Alignment="1">
      <alignment/>
    </xf>
    <xf numFmtId="187" fontId="3" fillId="0" borderId="0" xfId="15" applyNumberFormat="1" applyFont="1" applyAlignment="1">
      <alignment/>
    </xf>
    <xf numFmtId="43" fontId="3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14" fillId="0" borderId="0" xfId="15" applyFont="1" applyAlignment="1">
      <alignment/>
    </xf>
    <xf numFmtId="43" fontId="15" fillId="0" borderId="0" xfId="15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3" fillId="0" borderId="1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43" fontId="3" fillId="0" borderId="1" xfId="15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3" fontId="3" fillId="0" borderId="2" xfId="15" applyFont="1" applyBorder="1" applyAlignment="1">
      <alignment horizontal="center" vertical="center"/>
    </xf>
    <xf numFmtId="43" fontId="3" fillId="0" borderId="2" xfId="15" applyFont="1" applyBorder="1" applyAlignment="1">
      <alignment horizontal="center"/>
    </xf>
    <xf numFmtId="43" fontId="3" fillId="0" borderId="12" xfId="15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190" fontId="1" fillId="0" borderId="2" xfId="0" applyNumberFormat="1" applyFont="1" applyBorder="1" applyAlignment="1">
      <alignment horizontal="center"/>
    </xf>
    <xf numFmtId="43" fontId="1" fillId="0" borderId="17" xfId="15" applyFont="1" applyBorder="1" applyAlignment="1">
      <alignment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13" xfId="15" applyFont="1" applyBorder="1" applyAlignment="1">
      <alignment/>
    </xf>
    <xf numFmtId="43" fontId="1" fillId="0" borderId="8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3" fillId="0" borderId="18" xfId="15" applyFont="1" applyBorder="1" applyAlignment="1">
      <alignment horizontal="center"/>
    </xf>
    <xf numFmtId="43" fontId="3" fillId="0" borderId="19" xfId="15" applyFont="1" applyBorder="1" applyAlignment="1">
      <alignment horizontal="center"/>
    </xf>
    <xf numFmtId="43" fontId="3" fillId="0" borderId="2" xfId="15" applyFont="1" applyBorder="1" applyAlignment="1">
      <alignment horizontal="center"/>
    </xf>
    <xf numFmtId="43" fontId="3" fillId="0" borderId="12" xfId="1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3" fontId="3" fillId="0" borderId="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1752600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047875" y="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1104900</xdr:colOff>
      <xdr:row>0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385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1485900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781175" y="0"/>
          <a:ext cx="1828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ทราบ
(นายราเชนทร์   ประกอบกิจ)
ปลัดองค์การบริหารส่วนตำบล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4</xdr:col>
      <xdr:colOff>1057275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600450" y="0"/>
          <a:ext cx="240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ทราบ
(นายเสนอ   เบี้ยกระโทก)
นายกองค์การบริหารส่วนตำบลท่าจะหลุง</a:t>
          </a:r>
        </a:p>
      </xdr:txBody>
    </xdr:sp>
    <xdr:clientData/>
  </xdr:twoCellAnchor>
  <xdr:twoCellAnchor>
    <xdr:from>
      <xdr:col>1</xdr:col>
      <xdr:colOff>1752600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047875" y="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1104900</xdr:colOff>
      <xdr:row>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8385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1752600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2047875" y="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1104900</xdr:colOff>
      <xdr:row>0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8385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1752600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047875" y="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1104900</xdr:colOff>
      <xdr:row>0</xdr:row>
      <xdr:rowOff>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38385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1752600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047875" y="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1104900</xdr:colOff>
      <xdr:row>0</xdr:row>
      <xdr:rowOff>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38385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1752600</xdr:colOff>
      <xdr:row>34</xdr:row>
      <xdr:rowOff>0</xdr:rowOff>
    </xdr:from>
    <xdr:to>
      <xdr:col>3</xdr:col>
      <xdr:colOff>114300</xdr:colOff>
      <xdr:row>34</xdr:row>
      <xdr:rowOff>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2047875" y="97345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34</xdr:row>
      <xdr:rowOff>0</xdr:rowOff>
    </xdr:from>
    <xdr:to>
      <xdr:col>4</xdr:col>
      <xdr:colOff>1104900</xdr:colOff>
      <xdr:row>34</xdr:row>
      <xdr:rowOff>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3838575" y="973455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1371600</xdr:colOff>
      <xdr:row>32</xdr:row>
      <xdr:rowOff>114300</xdr:rowOff>
    </xdr:from>
    <xdr:to>
      <xdr:col>2</xdr:col>
      <xdr:colOff>476250</xdr:colOff>
      <xdr:row>37</xdr:row>
      <xdr:rowOff>133350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1666875" y="9286875"/>
          <a:ext cx="1828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>
              <a:latin typeface="CordiaUPC"/>
              <a:ea typeface="CordiaUPC"/>
              <a:cs typeface="CordiaUPC"/>
            </a:rPr>
            <a:t>
</a:t>
          </a:r>
          <a:r>
            <a:rPr lang="en-US" cap="none" sz="500" b="0" i="0" u="none" baseline="0"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latin typeface="CordiaUPC"/>
              <a:ea typeface="CordiaUPC"/>
              <a:cs typeface="CordiaUPC"/>
            </a:rPr>
            <a:t>
</a:t>
          </a:r>
          <a:r>
            <a:rPr lang="en-US" cap="none" sz="1400" b="0" i="0" u="none" baseline="0">
              <a:latin typeface="CordiaUPC"/>
              <a:ea typeface="CordiaUPC"/>
              <a:cs typeface="CordiaUPC"/>
            </a:rPr>
            <a:t>(นายราเชนทร์   ประกอบกิจ)
ปลัดองค์การบริหารส่วนตำบล</a:t>
          </a:r>
        </a:p>
      </xdr:txBody>
    </xdr:sp>
    <xdr:clientData/>
  </xdr:twoCellAnchor>
  <xdr:twoCellAnchor>
    <xdr:from>
      <xdr:col>2</xdr:col>
      <xdr:colOff>95250</xdr:colOff>
      <xdr:row>32</xdr:row>
      <xdr:rowOff>114300</xdr:rowOff>
    </xdr:from>
    <xdr:to>
      <xdr:col>4</xdr:col>
      <xdr:colOff>1114425</xdr:colOff>
      <xdr:row>37</xdr:row>
      <xdr:rowOff>142875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3114675" y="9286875"/>
          <a:ext cx="29527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
(นายเสนอ    เบี้ยกระโทก)
 นายกองค์การบริหารส่วนตำบลท่าจะหลุง</a:t>
          </a:r>
        </a:p>
      </xdr:txBody>
    </xdr:sp>
    <xdr:clientData/>
  </xdr:twoCellAnchor>
  <xdr:twoCellAnchor>
    <xdr:from>
      <xdr:col>1</xdr:col>
      <xdr:colOff>1752600</xdr:colOff>
      <xdr:row>36</xdr:row>
      <xdr:rowOff>0</xdr:rowOff>
    </xdr:from>
    <xdr:to>
      <xdr:col>3</xdr:col>
      <xdr:colOff>114300</xdr:colOff>
      <xdr:row>36</xdr:row>
      <xdr:rowOff>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2047875" y="1028700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36</xdr:row>
      <xdr:rowOff>0</xdr:rowOff>
    </xdr:from>
    <xdr:to>
      <xdr:col>4</xdr:col>
      <xdr:colOff>1104900</xdr:colOff>
      <xdr:row>36</xdr:row>
      <xdr:rowOff>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3838575" y="1028700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1752600</xdr:colOff>
      <xdr:row>37</xdr:row>
      <xdr:rowOff>0</xdr:rowOff>
    </xdr:from>
    <xdr:to>
      <xdr:col>3</xdr:col>
      <xdr:colOff>114300</xdr:colOff>
      <xdr:row>37</xdr:row>
      <xdr:rowOff>0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2047875" y="10563225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37</xdr:row>
      <xdr:rowOff>0</xdr:rowOff>
    </xdr:from>
    <xdr:to>
      <xdr:col>4</xdr:col>
      <xdr:colOff>1104900</xdr:colOff>
      <xdr:row>37</xdr:row>
      <xdr:rowOff>0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3838575" y="10563225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1752600</xdr:colOff>
      <xdr:row>36</xdr:row>
      <xdr:rowOff>0</xdr:rowOff>
    </xdr:from>
    <xdr:to>
      <xdr:col>3</xdr:col>
      <xdr:colOff>114300</xdr:colOff>
      <xdr:row>36</xdr:row>
      <xdr:rowOff>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2047875" y="1028700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36</xdr:row>
      <xdr:rowOff>0</xdr:rowOff>
    </xdr:from>
    <xdr:to>
      <xdr:col>4</xdr:col>
      <xdr:colOff>1104900</xdr:colOff>
      <xdr:row>36</xdr:row>
      <xdr:rowOff>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3838575" y="1028700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1752600</xdr:colOff>
      <xdr:row>37</xdr:row>
      <xdr:rowOff>0</xdr:rowOff>
    </xdr:from>
    <xdr:to>
      <xdr:col>3</xdr:col>
      <xdr:colOff>114300</xdr:colOff>
      <xdr:row>37</xdr:row>
      <xdr:rowOff>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2047875" y="10563225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37</xdr:row>
      <xdr:rowOff>0</xdr:rowOff>
    </xdr:from>
    <xdr:to>
      <xdr:col>4</xdr:col>
      <xdr:colOff>1104900</xdr:colOff>
      <xdr:row>37</xdr:row>
      <xdr:rowOff>0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3838575" y="10563225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1752600</xdr:colOff>
      <xdr:row>32</xdr:row>
      <xdr:rowOff>0</xdr:rowOff>
    </xdr:from>
    <xdr:to>
      <xdr:col>3</xdr:col>
      <xdr:colOff>114300</xdr:colOff>
      <xdr:row>32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047875" y="935355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32</xdr:row>
      <xdr:rowOff>0</xdr:rowOff>
    </xdr:from>
    <xdr:to>
      <xdr:col>4</xdr:col>
      <xdr:colOff>1028700</xdr:colOff>
      <xdr:row>32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086225" y="935355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4</xdr:col>
      <xdr:colOff>971550</xdr:colOff>
      <xdr:row>0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333875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500" b="0" i="0" u="none" baseline="0"/>
            <a:t>ทราบ
(นายราเชนทร์   ประกอบกิจ)
ปลัดองค์การบริหารส่วนตำบล</a:t>
          </a:r>
        </a:p>
      </xdr:txBody>
    </xdr:sp>
    <xdr:clientData/>
  </xdr:twoCellAnchor>
  <xdr:twoCellAnchor>
    <xdr:from>
      <xdr:col>1</xdr:col>
      <xdr:colOff>1562100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857375" y="0"/>
          <a:ext cx="2657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500" b="0" i="0" u="none" baseline="0"/>
            <a:t>ทราบ
(นายวันชัย   แนบกระโทก)
นายกองค์การบริหารส่วนตำบลท่าจะหลุง</a:t>
          </a:r>
        </a:p>
      </xdr:txBody>
    </xdr:sp>
    <xdr:clientData/>
  </xdr:twoCellAnchor>
  <xdr:twoCellAnchor>
    <xdr:from>
      <xdr:col>1</xdr:col>
      <xdr:colOff>1752600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047875" y="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1028700</xdr:colOff>
      <xdr:row>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086225" y="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1752600</xdr:colOff>
      <xdr:row>30</xdr:row>
      <xdr:rowOff>0</xdr:rowOff>
    </xdr:from>
    <xdr:to>
      <xdr:col>3</xdr:col>
      <xdr:colOff>114300</xdr:colOff>
      <xdr:row>30</xdr:row>
      <xdr:rowOff>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2047875" y="882015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30</xdr:row>
      <xdr:rowOff>0</xdr:rowOff>
    </xdr:from>
    <xdr:to>
      <xdr:col>4</xdr:col>
      <xdr:colOff>1028700</xdr:colOff>
      <xdr:row>30</xdr:row>
      <xdr:rowOff>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4086225" y="882015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4</xdr:col>
      <xdr:colOff>971550</xdr:colOff>
      <xdr:row>0</xdr:row>
      <xdr:rowOff>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4333875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500" b="0" i="0" u="none" baseline="0"/>
            <a:t>ทราบ
(นายราเชนทร์   ประกอบกิจ)
ปลัดองค์การบริหารส่วนตำบล</a:t>
          </a:r>
        </a:p>
      </xdr:txBody>
    </xdr:sp>
    <xdr:clientData/>
  </xdr:twoCellAnchor>
  <xdr:twoCellAnchor>
    <xdr:from>
      <xdr:col>1</xdr:col>
      <xdr:colOff>1562100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1857375" y="0"/>
          <a:ext cx="2657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500" b="0" i="0" u="none" baseline="0"/>
            <a:t>ทราบ
(นายวันชัย   แนบกระโทก)
นายกองค์การบริหารส่วนตำบลท่าจะหลุง</a:t>
          </a:r>
        </a:p>
      </xdr:txBody>
    </xdr:sp>
    <xdr:clientData/>
  </xdr:twoCellAnchor>
  <xdr:twoCellAnchor>
    <xdr:from>
      <xdr:col>1</xdr:col>
      <xdr:colOff>1752600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047875" y="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1028700</xdr:colOff>
      <xdr:row>0</xdr:row>
      <xdr:rowOff>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4086225" y="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1752600</xdr:colOff>
      <xdr:row>30</xdr:row>
      <xdr:rowOff>0</xdr:rowOff>
    </xdr:from>
    <xdr:to>
      <xdr:col>3</xdr:col>
      <xdr:colOff>114300</xdr:colOff>
      <xdr:row>30</xdr:row>
      <xdr:rowOff>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2047875" y="882015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30</xdr:row>
      <xdr:rowOff>0</xdr:rowOff>
    </xdr:from>
    <xdr:to>
      <xdr:col>4</xdr:col>
      <xdr:colOff>1028700</xdr:colOff>
      <xdr:row>30</xdr:row>
      <xdr:rowOff>0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4086225" y="882015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1752600</xdr:colOff>
      <xdr:row>32</xdr:row>
      <xdr:rowOff>0</xdr:rowOff>
    </xdr:from>
    <xdr:to>
      <xdr:col>3</xdr:col>
      <xdr:colOff>114300</xdr:colOff>
      <xdr:row>32</xdr:row>
      <xdr:rowOff>0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2047875" y="935355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32</xdr:row>
      <xdr:rowOff>0</xdr:rowOff>
    </xdr:from>
    <xdr:to>
      <xdr:col>4</xdr:col>
      <xdr:colOff>1028700</xdr:colOff>
      <xdr:row>32</xdr:row>
      <xdr:rowOff>0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4086225" y="935355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4</xdr:col>
      <xdr:colOff>971550</xdr:colOff>
      <xdr:row>0</xdr:row>
      <xdr:rowOff>0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4333875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500" b="0" i="0" u="none" baseline="0"/>
            <a:t>ทราบ
(นายราเชนทร์   ประกอบกิจ)
ปลัดองค์การบริหารส่วนตำบล</a:t>
          </a:r>
        </a:p>
      </xdr:txBody>
    </xdr:sp>
    <xdr:clientData/>
  </xdr:twoCellAnchor>
  <xdr:twoCellAnchor>
    <xdr:from>
      <xdr:col>1</xdr:col>
      <xdr:colOff>1562100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1857375" y="0"/>
          <a:ext cx="2657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500" b="0" i="0" u="none" baseline="0"/>
            <a:t>ทราบ
(นายวันชัย   แนบกระโทก)
นายกองค์การบริหารส่วนตำบลท่าจะหลุง</a:t>
          </a:r>
        </a:p>
      </xdr:txBody>
    </xdr:sp>
    <xdr:clientData/>
  </xdr:twoCellAnchor>
  <xdr:twoCellAnchor>
    <xdr:from>
      <xdr:col>1</xdr:col>
      <xdr:colOff>1752600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2047875" y="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1028700</xdr:colOff>
      <xdr:row>0</xdr:row>
      <xdr:rowOff>0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4086225" y="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1752600</xdr:colOff>
      <xdr:row>30</xdr:row>
      <xdr:rowOff>0</xdr:rowOff>
    </xdr:from>
    <xdr:to>
      <xdr:col>3</xdr:col>
      <xdr:colOff>114300</xdr:colOff>
      <xdr:row>30</xdr:row>
      <xdr:rowOff>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2047875" y="882015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30</xdr:row>
      <xdr:rowOff>0</xdr:rowOff>
    </xdr:from>
    <xdr:to>
      <xdr:col>4</xdr:col>
      <xdr:colOff>1028700</xdr:colOff>
      <xdr:row>30</xdr:row>
      <xdr:rowOff>0</xdr:rowOff>
    </xdr:to>
    <xdr:sp>
      <xdr:nvSpPr>
        <xdr:cNvPr id="22" name="TextBox 28"/>
        <xdr:cNvSpPr txBox="1">
          <a:spLocks noChangeArrowheads="1"/>
        </xdr:cNvSpPr>
      </xdr:nvSpPr>
      <xdr:spPr>
        <a:xfrm>
          <a:off x="4086225" y="882015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4</xdr:col>
      <xdr:colOff>971550</xdr:colOff>
      <xdr:row>0</xdr:row>
      <xdr:rowOff>0</xdr:rowOff>
    </xdr:to>
    <xdr:sp>
      <xdr:nvSpPr>
        <xdr:cNvPr id="23" name="TextBox 29"/>
        <xdr:cNvSpPr txBox="1">
          <a:spLocks noChangeArrowheads="1"/>
        </xdr:cNvSpPr>
      </xdr:nvSpPr>
      <xdr:spPr>
        <a:xfrm>
          <a:off x="4333875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500" b="0" i="0" u="none" baseline="0"/>
            <a:t>ทราบ
(นายราเชนทร์   ประกอบกิจ)
ปลัดองค์การบริหารส่วนตำบล</a:t>
          </a:r>
        </a:p>
      </xdr:txBody>
    </xdr:sp>
    <xdr:clientData/>
  </xdr:twoCellAnchor>
  <xdr:twoCellAnchor>
    <xdr:from>
      <xdr:col>1</xdr:col>
      <xdr:colOff>1562100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24" name="TextBox 30"/>
        <xdr:cNvSpPr txBox="1">
          <a:spLocks noChangeArrowheads="1"/>
        </xdr:cNvSpPr>
      </xdr:nvSpPr>
      <xdr:spPr>
        <a:xfrm>
          <a:off x="1857375" y="0"/>
          <a:ext cx="2657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500" b="0" i="0" u="none" baseline="0"/>
            <a:t>ทราบ
(นายวันชัย   แนบกระโทก)
นายกองค์การบริหารส่วนตำบลท่าจะหลุง</a:t>
          </a:r>
        </a:p>
      </xdr:txBody>
    </xdr:sp>
    <xdr:clientData/>
  </xdr:twoCellAnchor>
  <xdr:twoCellAnchor>
    <xdr:from>
      <xdr:col>1</xdr:col>
      <xdr:colOff>1752600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25" name="TextBox 31"/>
        <xdr:cNvSpPr txBox="1">
          <a:spLocks noChangeArrowheads="1"/>
        </xdr:cNvSpPr>
      </xdr:nvSpPr>
      <xdr:spPr>
        <a:xfrm>
          <a:off x="2047875" y="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1028700</xdr:colOff>
      <xdr:row>0</xdr:row>
      <xdr:rowOff>0</xdr:rowOff>
    </xdr:to>
    <xdr:sp>
      <xdr:nvSpPr>
        <xdr:cNvPr id="26" name="TextBox 32"/>
        <xdr:cNvSpPr txBox="1">
          <a:spLocks noChangeArrowheads="1"/>
        </xdr:cNvSpPr>
      </xdr:nvSpPr>
      <xdr:spPr>
        <a:xfrm>
          <a:off x="4086225" y="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1752600</xdr:colOff>
      <xdr:row>30</xdr:row>
      <xdr:rowOff>0</xdr:rowOff>
    </xdr:from>
    <xdr:to>
      <xdr:col>3</xdr:col>
      <xdr:colOff>114300</xdr:colOff>
      <xdr:row>30</xdr:row>
      <xdr:rowOff>0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2047875" y="882015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30</xdr:row>
      <xdr:rowOff>0</xdr:rowOff>
    </xdr:from>
    <xdr:to>
      <xdr:col>4</xdr:col>
      <xdr:colOff>1028700</xdr:colOff>
      <xdr:row>30</xdr:row>
      <xdr:rowOff>0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4086225" y="882015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1752600</xdr:colOff>
      <xdr:row>22</xdr:row>
      <xdr:rowOff>0</xdr:rowOff>
    </xdr:from>
    <xdr:to>
      <xdr:col>3</xdr:col>
      <xdr:colOff>114300</xdr:colOff>
      <xdr:row>22</xdr:row>
      <xdr:rowOff>0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2047875" y="6600825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22</xdr:row>
      <xdr:rowOff>0</xdr:rowOff>
    </xdr:from>
    <xdr:to>
      <xdr:col>4</xdr:col>
      <xdr:colOff>1028700</xdr:colOff>
      <xdr:row>22</xdr:row>
      <xdr:rowOff>0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4086225" y="6600825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4</xdr:col>
      <xdr:colOff>971550</xdr:colOff>
      <xdr:row>0</xdr:row>
      <xdr:rowOff>0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4333875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500" b="0" i="0" u="none" baseline="0"/>
            <a:t>ทราบ
(นายราเชนทร์   ประกอบกิจ)
ปลัดองค์การบริหารส่วนตำบล</a:t>
          </a:r>
        </a:p>
      </xdr:txBody>
    </xdr:sp>
    <xdr:clientData/>
  </xdr:twoCellAnchor>
  <xdr:twoCellAnchor>
    <xdr:from>
      <xdr:col>1</xdr:col>
      <xdr:colOff>1562100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32" name="TextBox 38"/>
        <xdr:cNvSpPr txBox="1">
          <a:spLocks noChangeArrowheads="1"/>
        </xdr:cNvSpPr>
      </xdr:nvSpPr>
      <xdr:spPr>
        <a:xfrm>
          <a:off x="1857375" y="0"/>
          <a:ext cx="2657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500" b="0" i="0" u="none" baseline="0"/>
            <a:t>ทราบ
(นายวันชัย   แนบกระโทก)
นายกองค์การบริหารส่วนตำบลท่าจะหลุง</a:t>
          </a:r>
        </a:p>
      </xdr:txBody>
    </xdr:sp>
    <xdr:clientData/>
  </xdr:twoCellAnchor>
  <xdr:twoCellAnchor>
    <xdr:from>
      <xdr:col>1</xdr:col>
      <xdr:colOff>1752600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33" name="TextBox 39"/>
        <xdr:cNvSpPr txBox="1">
          <a:spLocks noChangeArrowheads="1"/>
        </xdr:cNvSpPr>
      </xdr:nvSpPr>
      <xdr:spPr>
        <a:xfrm>
          <a:off x="2047875" y="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1028700</xdr:colOff>
      <xdr:row>0</xdr:row>
      <xdr:rowOff>0</xdr:rowOff>
    </xdr:to>
    <xdr:sp>
      <xdr:nvSpPr>
        <xdr:cNvPr id="34" name="TextBox 40"/>
        <xdr:cNvSpPr txBox="1">
          <a:spLocks noChangeArrowheads="1"/>
        </xdr:cNvSpPr>
      </xdr:nvSpPr>
      <xdr:spPr>
        <a:xfrm>
          <a:off x="4086225" y="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1857375</xdr:colOff>
      <xdr:row>15</xdr:row>
      <xdr:rowOff>276225</xdr:rowOff>
    </xdr:from>
    <xdr:to>
      <xdr:col>4</xdr:col>
      <xdr:colOff>952500</xdr:colOff>
      <xdr:row>29</xdr:row>
      <xdr:rowOff>9525</xdr:rowOff>
    </xdr:to>
    <xdr:grpSp>
      <xdr:nvGrpSpPr>
        <xdr:cNvPr id="35" name="Group 51"/>
        <xdr:cNvGrpSpPr>
          <a:grpSpLocks/>
        </xdr:cNvGrpSpPr>
      </xdr:nvGrpSpPr>
      <xdr:grpSpPr>
        <a:xfrm>
          <a:off x="2152650" y="4810125"/>
          <a:ext cx="3895725" cy="3752850"/>
          <a:chOff x="226" y="505"/>
          <a:chExt cx="409" cy="410"/>
        </a:xfrm>
        <a:solidFill>
          <a:srgbClr val="FFFFFF"/>
        </a:solidFill>
      </xdr:grpSpPr>
      <xdr:sp>
        <xdr:nvSpPr>
          <xdr:cNvPr id="36" name="TextBox 41"/>
          <xdr:cNvSpPr txBox="1">
            <a:spLocks noChangeArrowheads="1"/>
          </xdr:cNvSpPr>
        </xdr:nvSpPr>
        <xdr:spPr>
          <a:xfrm>
            <a:off x="226" y="505"/>
            <a:ext cx="224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500" b="0" i="0" u="none" baseline="0"/>
              <a:t>ทราบ
(นายราเชนทร์   ประกอบกิจ)
ปลัดองค์การบริหารส่วนตำบล</a:t>
            </a:r>
          </a:p>
        </xdr:txBody>
      </xdr:sp>
      <xdr:sp>
        <xdr:nvSpPr>
          <xdr:cNvPr id="37" name="TextBox 42"/>
          <xdr:cNvSpPr txBox="1">
            <a:spLocks noChangeArrowheads="1"/>
          </xdr:cNvSpPr>
        </xdr:nvSpPr>
        <xdr:spPr>
          <a:xfrm>
            <a:off x="356" y="693"/>
            <a:ext cx="279" cy="2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500" b="0" i="0" u="none" baseline="0"/>
              <a:t>ทราบ
(นายเสนอ   เบี้ยกระโทก)
นายกองค์การบริหารส่วนตำบลท่าจะหลุง</a:t>
            </a:r>
          </a:p>
        </xdr:txBody>
      </xdr:sp>
    </xdr:grpSp>
    <xdr:clientData/>
  </xdr:twoCellAnchor>
  <xdr:twoCellAnchor>
    <xdr:from>
      <xdr:col>1</xdr:col>
      <xdr:colOff>1752600</xdr:colOff>
      <xdr:row>19</xdr:row>
      <xdr:rowOff>0</xdr:rowOff>
    </xdr:from>
    <xdr:to>
      <xdr:col>3</xdr:col>
      <xdr:colOff>114300</xdr:colOff>
      <xdr:row>19</xdr:row>
      <xdr:rowOff>0</xdr:rowOff>
    </xdr:to>
    <xdr:sp>
      <xdr:nvSpPr>
        <xdr:cNvPr id="38" name="TextBox 43"/>
        <xdr:cNvSpPr txBox="1">
          <a:spLocks noChangeArrowheads="1"/>
        </xdr:cNvSpPr>
      </xdr:nvSpPr>
      <xdr:spPr>
        <a:xfrm>
          <a:off x="2047875" y="571500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19</xdr:row>
      <xdr:rowOff>0</xdr:rowOff>
    </xdr:from>
    <xdr:to>
      <xdr:col>4</xdr:col>
      <xdr:colOff>1028700</xdr:colOff>
      <xdr:row>19</xdr:row>
      <xdr:rowOff>0</xdr:rowOff>
    </xdr:to>
    <xdr:sp>
      <xdr:nvSpPr>
        <xdr:cNvPr id="39" name="TextBox 44"/>
        <xdr:cNvSpPr txBox="1">
          <a:spLocks noChangeArrowheads="1"/>
        </xdr:cNvSpPr>
      </xdr:nvSpPr>
      <xdr:spPr>
        <a:xfrm>
          <a:off x="4086225" y="571500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4</xdr:col>
      <xdr:colOff>971550</xdr:colOff>
      <xdr:row>0</xdr:row>
      <xdr:rowOff>0</xdr:rowOff>
    </xdr:to>
    <xdr:sp>
      <xdr:nvSpPr>
        <xdr:cNvPr id="40" name="TextBox 45"/>
        <xdr:cNvSpPr txBox="1">
          <a:spLocks noChangeArrowheads="1"/>
        </xdr:cNvSpPr>
      </xdr:nvSpPr>
      <xdr:spPr>
        <a:xfrm>
          <a:off x="4333875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500" b="0" i="0" u="none" baseline="0"/>
            <a:t>ทราบ
(นายราเชนทร์   ประกอบกิจ)
ปลัดองค์การบริหารส่วนตำบล</a:t>
          </a:r>
        </a:p>
      </xdr:txBody>
    </xdr:sp>
    <xdr:clientData/>
  </xdr:twoCellAnchor>
  <xdr:twoCellAnchor>
    <xdr:from>
      <xdr:col>1</xdr:col>
      <xdr:colOff>1562100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41" name="TextBox 46"/>
        <xdr:cNvSpPr txBox="1">
          <a:spLocks noChangeArrowheads="1"/>
        </xdr:cNvSpPr>
      </xdr:nvSpPr>
      <xdr:spPr>
        <a:xfrm>
          <a:off x="1857375" y="0"/>
          <a:ext cx="2657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500" b="0" i="0" u="none" baseline="0"/>
            <a:t>ทราบ
(นายวันชัย   แนบกระโทก)
นายกองค์การบริหารส่วนตำบลท่าจะหลุง</a:t>
          </a:r>
        </a:p>
      </xdr:txBody>
    </xdr:sp>
    <xdr:clientData/>
  </xdr:twoCellAnchor>
  <xdr:twoCellAnchor>
    <xdr:from>
      <xdr:col>1</xdr:col>
      <xdr:colOff>1752600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42" name="TextBox 47"/>
        <xdr:cNvSpPr txBox="1">
          <a:spLocks noChangeArrowheads="1"/>
        </xdr:cNvSpPr>
      </xdr:nvSpPr>
      <xdr:spPr>
        <a:xfrm>
          <a:off x="2047875" y="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1028700</xdr:colOff>
      <xdr:row>0</xdr:row>
      <xdr:rowOff>0</xdr:rowOff>
    </xdr:to>
    <xdr:sp>
      <xdr:nvSpPr>
        <xdr:cNvPr id="43" name="TextBox 48"/>
        <xdr:cNvSpPr txBox="1">
          <a:spLocks noChangeArrowheads="1"/>
        </xdr:cNvSpPr>
      </xdr:nvSpPr>
      <xdr:spPr>
        <a:xfrm>
          <a:off x="4086225" y="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  <xdr:twoCellAnchor>
    <xdr:from>
      <xdr:col>1</xdr:col>
      <xdr:colOff>1752600</xdr:colOff>
      <xdr:row>19</xdr:row>
      <xdr:rowOff>0</xdr:rowOff>
    </xdr:from>
    <xdr:to>
      <xdr:col>3</xdr:col>
      <xdr:colOff>114300</xdr:colOff>
      <xdr:row>19</xdr:row>
      <xdr:rowOff>0</xdr:rowOff>
    </xdr:to>
    <xdr:sp>
      <xdr:nvSpPr>
        <xdr:cNvPr id="44" name="TextBox 49"/>
        <xdr:cNvSpPr txBox="1">
          <a:spLocks noChangeArrowheads="1"/>
        </xdr:cNvSpPr>
      </xdr:nvSpPr>
      <xdr:spPr>
        <a:xfrm>
          <a:off x="2047875" y="571500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(นายอภิชาติ    ชุ่มวงศ์จันทร์)
ปลัดองค์การบริหารส่วนตำบล</a:t>
          </a:r>
        </a:p>
      </xdr:txBody>
    </xdr:sp>
    <xdr:clientData/>
  </xdr:twoCellAnchor>
  <xdr:twoCellAnchor>
    <xdr:from>
      <xdr:col>3</xdr:col>
      <xdr:colOff>19050</xdr:colOff>
      <xdr:row>19</xdr:row>
      <xdr:rowOff>0</xdr:rowOff>
    </xdr:from>
    <xdr:to>
      <xdr:col>4</xdr:col>
      <xdr:colOff>1028700</xdr:colOff>
      <xdr:row>19</xdr:row>
      <xdr:rowOff>0</xdr:rowOff>
    </xdr:to>
    <xdr:sp>
      <xdr:nvSpPr>
        <xdr:cNvPr id="45" name="TextBox 50"/>
        <xdr:cNvSpPr txBox="1">
          <a:spLocks noChangeArrowheads="1"/>
        </xdr:cNvSpPr>
      </xdr:nvSpPr>
      <xdr:spPr>
        <a:xfrm>
          <a:off x="4086225" y="571500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(นายเสนอ  เปี้ยกระโทก)
ประธานกรรมการบริหาร อบต. ท่าจะหลุง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66675</xdr:rowOff>
    </xdr:from>
    <xdr:to>
      <xdr:col>2</xdr:col>
      <xdr:colOff>333375</xdr:colOff>
      <xdr:row>2</xdr:row>
      <xdr:rowOff>504825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914400"/>
          <a:ext cx="3390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งบกระทบยอดเงินฝากธนาคาร</a:t>
          </a:r>
        </a:p>
      </xdr:txBody>
    </xdr:sp>
    <xdr:clientData/>
  </xdr:twoCellAnchor>
  <xdr:twoCellAnchor>
    <xdr:from>
      <xdr:col>2</xdr:col>
      <xdr:colOff>714375</xdr:colOff>
      <xdr:row>0</xdr:row>
      <xdr:rowOff>266700</xdr:rowOff>
    </xdr:from>
    <xdr:to>
      <xdr:col>3</xdr:col>
      <xdr:colOff>1562100</xdr:colOff>
      <xdr:row>2</xdr:row>
      <xdr:rowOff>457200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86200" y="266700"/>
          <a:ext cx="25336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ธนาคาร กรุงไทย   สาขาโชคชัย
เลขที่บัญชี   344-6-00272-3
อบต.ท่าจะหลุงเพื่อการับเงิน</a:t>
          </a:r>
        </a:p>
      </xdr:txBody>
    </xdr:sp>
    <xdr:clientData/>
  </xdr:twoCellAnchor>
  <xdr:twoCellAnchor>
    <xdr:from>
      <xdr:col>2</xdr:col>
      <xdr:colOff>542925</xdr:colOff>
      <xdr:row>0</xdr:row>
      <xdr:rowOff>0</xdr:rowOff>
    </xdr:from>
    <xdr:to>
      <xdr:col>2</xdr:col>
      <xdr:colOff>542925</xdr:colOff>
      <xdr:row>2</xdr:row>
      <xdr:rowOff>695325</xdr:rowOff>
    </xdr:to>
    <xdr:sp>
      <xdr:nvSpPr>
        <xdr:cNvPr id="3" name="Line 3"/>
        <xdr:cNvSpPr>
          <a:spLocks/>
        </xdr:cNvSpPr>
      </xdr:nvSpPr>
      <xdr:spPr>
        <a:xfrm>
          <a:off x="3714750" y="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85725</xdr:rowOff>
    </xdr:from>
    <xdr:to>
      <xdr:col>9</xdr:col>
      <xdr:colOff>742950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48275" y="85725"/>
          <a:ext cx="103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8</xdr:col>
      <xdr:colOff>19050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872490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05425" y="872490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8</xdr:col>
      <xdr:colOff>152400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57825" y="872490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0</xdr:col>
      <xdr:colOff>114300</xdr:colOff>
      <xdr:row>31</xdr:row>
      <xdr:rowOff>0</xdr:rowOff>
    </xdr:from>
    <xdr:to>
      <xdr:col>1</xdr:col>
      <xdr:colOff>523875</xdr:colOff>
      <xdr:row>31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4300" y="872490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31</xdr:row>
      <xdr:rowOff>0</xdr:rowOff>
    </xdr:from>
    <xdr:to>
      <xdr:col>9</xdr:col>
      <xdr:colOff>495300</xdr:colOff>
      <xdr:row>31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86200" y="872490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33550" y="872490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114300</xdr:colOff>
      <xdr:row>31</xdr:row>
      <xdr:rowOff>0</xdr:rowOff>
    </xdr:from>
    <xdr:to>
      <xdr:col>1</xdr:col>
      <xdr:colOff>523875</xdr:colOff>
      <xdr:row>31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4300" y="872490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31</xdr:row>
      <xdr:rowOff>0</xdr:rowOff>
    </xdr:from>
    <xdr:to>
      <xdr:col>9</xdr:col>
      <xdr:colOff>495300</xdr:colOff>
      <xdr:row>31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886200" y="872490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33550" y="872490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114300</xdr:colOff>
      <xdr:row>31</xdr:row>
      <xdr:rowOff>0</xdr:rowOff>
    </xdr:from>
    <xdr:to>
      <xdr:col>1</xdr:col>
      <xdr:colOff>523875</xdr:colOff>
      <xdr:row>31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4300" y="872490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31</xdr:row>
      <xdr:rowOff>0</xdr:rowOff>
    </xdr:from>
    <xdr:to>
      <xdr:col>9</xdr:col>
      <xdr:colOff>495300</xdr:colOff>
      <xdr:row>31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86200" y="872490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33550" y="872490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114300</xdr:colOff>
      <xdr:row>22</xdr:row>
      <xdr:rowOff>85725</xdr:rowOff>
    </xdr:from>
    <xdr:to>
      <xdr:col>1</xdr:col>
      <xdr:colOff>523875</xdr:colOff>
      <xdr:row>28</xdr:row>
      <xdr:rowOff>38100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4300" y="6400800"/>
          <a:ext cx="263842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5</xdr:col>
      <xdr:colOff>161925</xdr:colOff>
      <xdr:row>22</xdr:row>
      <xdr:rowOff>180975</xdr:rowOff>
    </xdr:from>
    <xdr:to>
      <xdr:col>9</xdr:col>
      <xdr:colOff>685800</xdr:colOff>
      <xdr:row>28</xdr:row>
      <xdr:rowOff>133350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076700" y="6496050"/>
          <a:ext cx="215265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2085975</xdr:colOff>
      <xdr:row>27</xdr:row>
      <xdr:rowOff>85725</xdr:rowOff>
    </xdr:from>
    <xdr:to>
      <xdr:col>7</xdr:col>
      <xdr:colOff>419100</xdr:colOff>
      <xdr:row>32</xdr:row>
      <xdr:rowOff>114300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085975" y="7743825"/>
          <a:ext cx="30194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              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8</xdr:col>
      <xdr:colOff>19050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324475" y="925830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305425" y="925830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8</xdr:col>
      <xdr:colOff>152400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457825" y="925830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0</xdr:col>
      <xdr:colOff>114300</xdr:colOff>
      <xdr:row>33</xdr:row>
      <xdr:rowOff>0</xdr:rowOff>
    </xdr:from>
    <xdr:to>
      <xdr:col>1</xdr:col>
      <xdr:colOff>523875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4300" y="925830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33</xdr:row>
      <xdr:rowOff>0</xdr:rowOff>
    </xdr:from>
    <xdr:to>
      <xdr:col>9</xdr:col>
      <xdr:colOff>495300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886200" y="925830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33</xdr:row>
      <xdr:rowOff>0</xdr:rowOff>
    </xdr:from>
    <xdr:to>
      <xdr:col>3</xdr:col>
      <xdr:colOff>609600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733550" y="925830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114300</xdr:colOff>
      <xdr:row>33</xdr:row>
      <xdr:rowOff>0</xdr:rowOff>
    </xdr:from>
    <xdr:to>
      <xdr:col>1</xdr:col>
      <xdr:colOff>523875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14300" y="925830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33</xdr:row>
      <xdr:rowOff>0</xdr:rowOff>
    </xdr:from>
    <xdr:to>
      <xdr:col>9</xdr:col>
      <xdr:colOff>495300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886200" y="925830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33</xdr:row>
      <xdr:rowOff>0</xdr:rowOff>
    </xdr:from>
    <xdr:to>
      <xdr:col>3</xdr:col>
      <xdr:colOff>609600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33550" y="925830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114300</xdr:colOff>
      <xdr:row>33</xdr:row>
      <xdr:rowOff>0</xdr:rowOff>
    </xdr:from>
    <xdr:to>
      <xdr:col>1</xdr:col>
      <xdr:colOff>523875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4300" y="925830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33</xdr:row>
      <xdr:rowOff>0</xdr:rowOff>
    </xdr:from>
    <xdr:to>
      <xdr:col>9</xdr:col>
      <xdr:colOff>495300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886200" y="925830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33</xdr:row>
      <xdr:rowOff>0</xdr:rowOff>
    </xdr:from>
    <xdr:to>
      <xdr:col>3</xdr:col>
      <xdr:colOff>609600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33550" y="925830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8</xdr:col>
      <xdr:colOff>19050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324475" y="925830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305425" y="925830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8</xdr:col>
      <xdr:colOff>152400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457825" y="925830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0</xdr:col>
      <xdr:colOff>114300</xdr:colOff>
      <xdr:row>33</xdr:row>
      <xdr:rowOff>0</xdr:rowOff>
    </xdr:from>
    <xdr:to>
      <xdr:col>1</xdr:col>
      <xdr:colOff>523875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4300" y="925830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33</xdr:row>
      <xdr:rowOff>0</xdr:rowOff>
    </xdr:from>
    <xdr:to>
      <xdr:col>9</xdr:col>
      <xdr:colOff>495300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886200" y="925830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33</xdr:row>
      <xdr:rowOff>0</xdr:rowOff>
    </xdr:from>
    <xdr:to>
      <xdr:col>3</xdr:col>
      <xdr:colOff>609600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733550" y="925830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114300</xdr:colOff>
      <xdr:row>33</xdr:row>
      <xdr:rowOff>0</xdr:rowOff>
    </xdr:from>
    <xdr:to>
      <xdr:col>1</xdr:col>
      <xdr:colOff>523875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4300" y="925830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33</xdr:row>
      <xdr:rowOff>0</xdr:rowOff>
    </xdr:from>
    <xdr:to>
      <xdr:col>9</xdr:col>
      <xdr:colOff>495300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886200" y="925830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33</xdr:row>
      <xdr:rowOff>0</xdr:rowOff>
    </xdr:from>
    <xdr:to>
      <xdr:col>3</xdr:col>
      <xdr:colOff>609600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33550" y="925830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114300</xdr:colOff>
      <xdr:row>33</xdr:row>
      <xdr:rowOff>0</xdr:rowOff>
    </xdr:from>
    <xdr:to>
      <xdr:col>1</xdr:col>
      <xdr:colOff>523875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4300" y="925830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33</xdr:row>
      <xdr:rowOff>0</xdr:rowOff>
    </xdr:from>
    <xdr:to>
      <xdr:col>9</xdr:col>
      <xdr:colOff>495300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886200" y="925830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33</xdr:row>
      <xdr:rowOff>0</xdr:rowOff>
    </xdr:from>
    <xdr:to>
      <xdr:col>3</xdr:col>
      <xdr:colOff>609600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733550" y="925830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85725</xdr:rowOff>
    </xdr:from>
    <xdr:to>
      <xdr:col>9</xdr:col>
      <xdr:colOff>742950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48275" y="85725"/>
          <a:ext cx="103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8</xdr:col>
      <xdr:colOff>19050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927735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05425" y="927735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8</xdr:col>
      <xdr:colOff>152400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57825" y="927735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0</xdr:col>
      <xdr:colOff>114300</xdr:colOff>
      <xdr:row>33</xdr:row>
      <xdr:rowOff>0</xdr:rowOff>
    </xdr:from>
    <xdr:to>
      <xdr:col>1</xdr:col>
      <xdr:colOff>523875</xdr:colOff>
      <xdr:row>33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14300" y="927735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33</xdr:row>
      <xdr:rowOff>0</xdr:rowOff>
    </xdr:from>
    <xdr:to>
      <xdr:col>9</xdr:col>
      <xdr:colOff>495300</xdr:colOff>
      <xdr:row>33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3886200" y="92773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33</xdr:row>
      <xdr:rowOff>0</xdr:rowOff>
    </xdr:from>
    <xdr:to>
      <xdr:col>3</xdr:col>
      <xdr:colOff>609600</xdr:colOff>
      <xdr:row>33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733550" y="927735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114300</xdr:colOff>
      <xdr:row>33</xdr:row>
      <xdr:rowOff>0</xdr:rowOff>
    </xdr:from>
    <xdr:to>
      <xdr:col>1</xdr:col>
      <xdr:colOff>523875</xdr:colOff>
      <xdr:row>33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14300" y="927735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33</xdr:row>
      <xdr:rowOff>0</xdr:rowOff>
    </xdr:from>
    <xdr:to>
      <xdr:col>9</xdr:col>
      <xdr:colOff>495300</xdr:colOff>
      <xdr:row>33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3886200" y="92773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33</xdr:row>
      <xdr:rowOff>0</xdr:rowOff>
    </xdr:from>
    <xdr:to>
      <xdr:col>3</xdr:col>
      <xdr:colOff>609600</xdr:colOff>
      <xdr:row>33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733550" y="927735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114300</xdr:colOff>
      <xdr:row>33</xdr:row>
      <xdr:rowOff>0</xdr:rowOff>
    </xdr:from>
    <xdr:to>
      <xdr:col>1</xdr:col>
      <xdr:colOff>523875</xdr:colOff>
      <xdr:row>33</xdr:row>
      <xdr:rowOff>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14300" y="927735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33</xdr:row>
      <xdr:rowOff>0</xdr:rowOff>
    </xdr:from>
    <xdr:to>
      <xdr:col>9</xdr:col>
      <xdr:colOff>495300</xdr:colOff>
      <xdr:row>33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3886200" y="92773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33</xdr:row>
      <xdr:rowOff>0</xdr:rowOff>
    </xdr:from>
    <xdr:to>
      <xdr:col>3</xdr:col>
      <xdr:colOff>609600</xdr:colOff>
      <xdr:row>33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1733550" y="927735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114300</xdr:colOff>
      <xdr:row>24</xdr:row>
      <xdr:rowOff>85725</xdr:rowOff>
    </xdr:from>
    <xdr:to>
      <xdr:col>1</xdr:col>
      <xdr:colOff>523875</xdr:colOff>
      <xdr:row>30</xdr:row>
      <xdr:rowOff>38100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114300" y="6953250"/>
          <a:ext cx="263842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5</xdr:col>
      <xdr:colOff>161925</xdr:colOff>
      <xdr:row>24</xdr:row>
      <xdr:rowOff>180975</xdr:rowOff>
    </xdr:from>
    <xdr:to>
      <xdr:col>9</xdr:col>
      <xdr:colOff>685800</xdr:colOff>
      <xdr:row>30</xdr:row>
      <xdr:rowOff>133350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4076700" y="7048500"/>
          <a:ext cx="215265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เพื่อทราบ
                    (นายราเชนทร์   ประกอบกิจ)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2085975</xdr:colOff>
      <xdr:row>29</xdr:row>
      <xdr:rowOff>85725</xdr:rowOff>
    </xdr:from>
    <xdr:to>
      <xdr:col>7</xdr:col>
      <xdr:colOff>419100</xdr:colOff>
      <xdr:row>34</xdr:row>
      <xdr:rowOff>114300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2085975" y="8296275"/>
          <a:ext cx="30194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              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8</xdr:col>
      <xdr:colOff>19050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5324475" y="981075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5305425" y="981075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8</xdr:col>
      <xdr:colOff>152400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5457825" y="981075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0</xdr:col>
      <xdr:colOff>114300</xdr:colOff>
      <xdr:row>35</xdr:row>
      <xdr:rowOff>0</xdr:rowOff>
    </xdr:from>
    <xdr:to>
      <xdr:col>1</xdr:col>
      <xdr:colOff>523875</xdr:colOff>
      <xdr:row>35</xdr:row>
      <xdr:rowOff>0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114300" y="981075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35</xdr:row>
      <xdr:rowOff>0</xdr:rowOff>
    </xdr:from>
    <xdr:to>
      <xdr:col>9</xdr:col>
      <xdr:colOff>495300</xdr:colOff>
      <xdr:row>35</xdr:row>
      <xdr:rowOff>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3886200" y="9810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35</xdr:row>
      <xdr:rowOff>0</xdr:rowOff>
    </xdr:from>
    <xdr:to>
      <xdr:col>3</xdr:col>
      <xdr:colOff>609600</xdr:colOff>
      <xdr:row>35</xdr:row>
      <xdr:rowOff>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1733550" y="981075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114300</xdr:colOff>
      <xdr:row>35</xdr:row>
      <xdr:rowOff>0</xdr:rowOff>
    </xdr:from>
    <xdr:to>
      <xdr:col>1</xdr:col>
      <xdr:colOff>523875</xdr:colOff>
      <xdr:row>35</xdr:row>
      <xdr:rowOff>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114300" y="981075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35</xdr:row>
      <xdr:rowOff>0</xdr:rowOff>
    </xdr:from>
    <xdr:to>
      <xdr:col>9</xdr:col>
      <xdr:colOff>495300</xdr:colOff>
      <xdr:row>35</xdr:row>
      <xdr:rowOff>0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3886200" y="9810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35</xdr:row>
      <xdr:rowOff>0</xdr:rowOff>
    </xdr:from>
    <xdr:to>
      <xdr:col>3</xdr:col>
      <xdr:colOff>609600</xdr:colOff>
      <xdr:row>35</xdr:row>
      <xdr:rowOff>0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1733550" y="981075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114300</xdr:colOff>
      <xdr:row>35</xdr:row>
      <xdr:rowOff>0</xdr:rowOff>
    </xdr:from>
    <xdr:to>
      <xdr:col>1</xdr:col>
      <xdr:colOff>523875</xdr:colOff>
      <xdr:row>35</xdr:row>
      <xdr:rowOff>0</xdr:rowOff>
    </xdr:to>
    <xdr:sp>
      <xdr:nvSpPr>
        <xdr:cNvPr id="26" name="TextBox 30"/>
        <xdr:cNvSpPr txBox="1">
          <a:spLocks noChangeArrowheads="1"/>
        </xdr:cNvSpPr>
      </xdr:nvSpPr>
      <xdr:spPr>
        <a:xfrm>
          <a:off x="114300" y="981075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35</xdr:row>
      <xdr:rowOff>0</xdr:rowOff>
    </xdr:from>
    <xdr:to>
      <xdr:col>9</xdr:col>
      <xdr:colOff>495300</xdr:colOff>
      <xdr:row>35</xdr:row>
      <xdr:rowOff>0</xdr:rowOff>
    </xdr:to>
    <xdr:sp>
      <xdr:nvSpPr>
        <xdr:cNvPr id="27" name="TextBox 31"/>
        <xdr:cNvSpPr txBox="1">
          <a:spLocks noChangeArrowheads="1"/>
        </xdr:cNvSpPr>
      </xdr:nvSpPr>
      <xdr:spPr>
        <a:xfrm>
          <a:off x="3886200" y="9810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35</xdr:row>
      <xdr:rowOff>0</xdr:rowOff>
    </xdr:from>
    <xdr:to>
      <xdr:col>3</xdr:col>
      <xdr:colOff>609600</xdr:colOff>
      <xdr:row>35</xdr:row>
      <xdr:rowOff>0</xdr:rowOff>
    </xdr:to>
    <xdr:sp>
      <xdr:nvSpPr>
        <xdr:cNvPr id="28" name="TextBox 32"/>
        <xdr:cNvSpPr txBox="1">
          <a:spLocks noChangeArrowheads="1"/>
        </xdr:cNvSpPr>
      </xdr:nvSpPr>
      <xdr:spPr>
        <a:xfrm>
          <a:off x="1733550" y="981075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8</xdr:col>
      <xdr:colOff>19050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9" name="TextBox 34"/>
        <xdr:cNvSpPr txBox="1">
          <a:spLocks noChangeArrowheads="1"/>
        </xdr:cNvSpPr>
      </xdr:nvSpPr>
      <xdr:spPr>
        <a:xfrm>
          <a:off x="5324475" y="981075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30" name="TextBox 35"/>
        <xdr:cNvSpPr txBox="1">
          <a:spLocks noChangeArrowheads="1"/>
        </xdr:cNvSpPr>
      </xdr:nvSpPr>
      <xdr:spPr>
        <a:xfrm>
          <a:off x="5305425" y="981075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8</xdr:col>
      <xdr:colOff>152400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31" name="TextBox 36"/>
        <xdr:cNvSpPr txBox="1">
          <a:spLocks noChangeArrowheads="1"/>
        </xdr:cNvSpPr>
      </xdr:nvSpPr>
      <xdr:spPr>
        <a:xfrm>
          <a:off x="5457825" y="981075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หมายเหตุ  5</a:t>
          </a:r>
        </a:p>
      </xdr:txBody>
    </xdr:sp>
    <xdr:clientData/>
  </xdr:twoCellAnchor>
  <xdr:twoCellAnchor>
    <xdr:from>
      <xdr:col>0</xdr:col>
      <xdr:colOff>114300</xdr:colOff>
      <xdr:row>35</xdr:row>
      <xdr:rowOff>0</xdr:rowOff>
    </xdr:from>
    <xdr:to>
      <xdr:col>1</xdr:col>
      <xdr:colOff>523875</xdr:colOff>
      <xdr:row>35</xdr:row>
      <xdr:rowOff>0</xdr:rowOff>
    </xdr:to>
    <xdr:sp>
      <xdr:nvSpPr>
        <xdr:cNvPr id="32" name="TextBox 40"/>
        <xdr:cNvSpPr txBox="1">
          <a:spLocks noChangeArrowheads="1"/>
        </xdr:cNvSpPr>
      </xdr:nvSpPr>
      <xdr:spPr>
        <a:xfrm>
          <a:off x="114300" y="981075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35</xdr:row>
      <xdr:rowOff>0</xdr:rowOff>
    </xdr:from>
    <xdr:to>
      <xdr:col>9</xdr:col>
      <xdr:colOff>495300</xdr:colOff>
      <xdr:row>35</xdr:row>
      <xdr:rowOff>0</xdr:rowOff>
    </xdr:to>
    <xdr:sp>
      <xdr:nvSpPr>
        <xdr:cNvPr id="33" name="TextBox 41"/>
        <xdr:cNvSpPr txBox="1">
          <a:spLocks noChangeArrowheads="1"/>
        </xdr:cNvSpPr>
      </xdr:nvSpPr>
      <xdr:spPr>
        <a:xfrm>
          <a:off x="3886200" y="9810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35</xdr:row>
      <xdr:rowOff>0</xdr:rowOff>
    </xdr:from>
    <xdr:to>
      <xdr:col>3</xdr:col>
      <xdr:colOff>609600</xdr:colOff>
      <xdr:row>35</xdr:row>
      <xdr:rowOff>0</xdr:rowOff>
    </xdr:to>
    <xdr:sp>
      <xdr:nvSpPr>
        <xdr:cNvPr id="34" name="TextBox 42"/>
        <xdr:cNvSpPr txBox="1">
          <a:spLocks noChangeArrowheads="1"/>
        </xdr:cNvSpPr>
      </xdr:nvSpPr>
      <xdr:spPr>
        <a:xfrm>
          <a:off x="1733550" y="981075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114300</xdr:colOff>
      <xdr:row>35</xdr:row>
      <xdr:rowOff>0</xdr:rowOff>
    </xdr:from>
    <xdr:to>
      <xdr:col>1</xdr:col>
      <xdr:colOff>523875</xdr:colOff>
      <xdr:row>35</xdr:row>
      <xdr:rowOff>0</xdr:rowOff>
    </xdr:to>
    <xdr:sp>
      <xdr:nvSpPr>
        <xdr:cNvPr id="35" name="TextBox 43"/>
        <xdr:cNvSpPr txBox="1">
          <a:spLocks noChangeArrowheads="1"/>
        </xdr:cNvSpPr>
      </xdr:nvSpPr>
      <xdr:spPr>
        <a:xfrm>
          <a:off x="114300" y="981075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35</xdr:row>
      <xdr:rowOff>0</xdr:rowOff>
    </xdr:from>
    <xdr:to>
      <xdr:col>9</xdr:col>
      <xdr:colOff>495300</xdr:colOff>
      <xdr:row>35</xdr:row>
      <xdr:rowOff>0</xdr:rowOff>
    </xdr:to>
    <xdr:sp>
      <xdr:nvSpPr>
        <xdr:cNvPr id="36" name="TextBox 44"/>
        <xdr:cNvSpPr txBox="1">
          <a:spLocks noChangeArrowheads="1"/>
        </xdr:cNvSpPr>
      </xdr:nvSpPr>
      <xdr:spPr>
        <a:xfrm>
          <a:off x="3886200" y="9810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35</xdr:row>
      <xdr:rowOff>0</xdr:rowOff>
    </xdr:from>
    <xdr:to>
      <xdr:col>3</xdr:col>
      <xdr:colOff>609600</xdr:colOff>
      <xdr:row>35</xdr:row>
      <xdr:rowOff>0</xdr:rowOff>
    </xdr:to>
    <xdr:sp>
      <xdr:nvSpPr>
        <xdr:cNvPr id="37" name="TextBox 45"/>
        <xdr:cNvSpPr txBox="1">
          <a:spLocks noChangeArrowheads="1"/>
        </xdr:cNvSpPr>
      </xdr:nvSpPr>
      <xdr:spPr>
        <a:xfrm>
          <a:off x="1733550" y="981075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114300</xdr:colOff>
      <xdr:row>35</xdr:row>
      <xdr:rowOff>0</xdr:rowOff>
    </xdr:from>
    <xdr:to>
      <xdr:col>1</xdr:col>
      <xdr:colOff>523875</xdr:colOff>
      <xdr:row>35</xdr:row>
      <xdr:rowOff>0</xdr:rowOff>
    </xdr:to>
    <xdr:sp>
      <xdr:nvSpPr>
        <xdr:cNvPr id="38" name="TextBox 46"/>
        <xdr:cNvSpPr txBox="1">
          <a:spLocks noChangeArrowheads="1"/>
        </xdr:cNvSpPr>
      </xdr:nvSpPr>
      <xdr:spPr>
        <a:xfrm>
          <a:off x="114300" y="981075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เรียน   นายกองค์การบริหารส่วนตำบลท่าจะหลุง
- เพื่อโปรดทราบ
                    (นางกนกอร   ฝ่ายโคกสูง)
                        หัวหน้าส่วนการคลัง</a:t>
          </a:r>
        </a:p>
      </xdr:txBody>
    </xdr:sp>
    <xdr:clientData/>
  </xdr:twoCellAnchor>
  <xdr:twoCellAnchor>
    <xdr:from>
      <xdr:col>4</xdr:col>
      <xdr:colOff>209550</xdr:colOff>
      <xdr:row>35</xdr:row>
      <xdr:rowOff>0</xdr:rowOff>
    </xdr:from>
    <xdr:to>
      <xdr:col>9</xdr:col>
      <xdr:colOff>495300</xdr:colOff>
      <xdr:row>35</xdr:row>
      <xdr:rowOff>0</xdr:rowOff>
    </xdr:to>
    <xdr:sp>
      <xdr:nvSpPr>
        <xdr:cNvPr id="39" name="TextBox 47"/>
        <xdr:cNvSpPr txBox="1">
          <a:spLocks noChangeArrowheads="1"/>
        </xdr:cNvSpPr>
      </xdr:nvSpPr>
      <xdr:spPr>
        <a:xfrm>
          <a:off x="3886200" y="9810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เพื่อโปรดทราบ
                    (นายราเชนทร์   ประกอบกิจ))
                   ปลัดองค์การบริหารส่วนตำบล</a:t>
          </a:r>
        </a:p>
      </xdr:txBody>
    </xdr:sp>
    <xdr:clientData/>
  </xdr:twoCellAnchor>
  <xdr:twoCellAnchor>
    <xdr:from>
      <xdr:col>0</xdr:col>
      <xdr:colOff>1733550</xdr:colOff>
      <xdr:row>35</xdr:row>
      <xdr:rowOff>0</xdr:rowOff>
    </xdr:from>
    <xdr:to>
      <xdr:col>3</xdr:col>
      <xdr:colOff>609600</xdr:colOff>
      <xdr:row>35</xdr:row>
      <xdr:rowOff>0</xdr:rowOff>
    </xdr:to>
    <xdr:sp>
      <xdr:nvSpPr>
        <xdr:cNvPr id="40" name="TextBox 48"/>
        <xdr:cNvSpPr txBox="1">
          <a:spLocks noChangeArrowheads="1"/>
        </xdr:cNvSpPr>
      </xdr:nvSpPr>
      <xdr:spPr>
        <a:xfrm>
          <a:off x="1733550" y="981075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-ทราบ
                    (นายวันชัย   แนบกระโทก)
               นายกองค์การบริหารส่วนตำบล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2</xdr:col>
      <xdr:colOff>333375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0"/>
          <a:ext cx="3438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งบกระทบยอดเงินฝากธนาคาร</a:t>
          </a:r>
        </a:p>
      </xdr:txBody>
    </xdr:sp>
    <xdr:clientData/>
  </xdr:twoCellAnchor>
  <xdr:twoCellAnchor>
    <xdr:from>
      <xdr:col>2</xdr:col>
      <xdr:colOff>714375</xdr:colOff>
      <xdr:row>0</xdr:row>
      <xdr:rowOff>0</xdr:rowOff>
    </xdr:from>
    <xdr:to>
      <xdr:col>3</xdr:col>
      <xdr:colOff>1562100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33825" y="0"/>
          <a:ext cx="253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ธนาคาร ธกส.   สาขาโชคชัย
เลขที่บัญชี   721-2-42927-6</a:t>
          </a:r>
        </a:p>
      </xdr:txBody>
    </xdr:sp>
    <xdr:clientData/>
  </xdr:twoCellAnchor>
  <xdr:twoCellAnchor>
    <xdr:from>
      <xdr:col>2</xdr:col>
      <xdr:colOff>542925</xdr:colOff>
      <xdr:row>0</xdr:row>
      <xdr:rowOff>0</xdr:rowOff>
    </xdr:from>
    <xdr:to>
      <xdr:col>2</xdr:col>
      <xdr:colOff>542925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76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114300</xdr:colOff>
      <xdr:row>3</xdr:row>
      <xdr:rowOff>66675</xdr:rowOff>
    </xdr:from>
    <xdr:to>
      <xdr:col>2</xdr:col>
      <xdr:colOff>333375</xdr:colOff>
      <xdr:row>3</xdr:row>
      <xdr:rowOff>466725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4300" y="1085850"/>
          <a:ext cx="3438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งบกระทบยอดเงินฝากธนาคาร</a:t>
          </a:r>
        </a:p>
      </xdr:txBody>
    </xdr:sp>
    <xdr:clientData/>
  </xdr:twoCellAnchor>
  <xdr:twoCellAnchor>
    <xdr:from>
      <xdr:col>2</xdr:col>
      <xdr:colOff>714375</xdr:colOff>
      <xdr:row>1</xdr:row>
      <xdr:rowOff>266700</xdr:rowOff>
    </xdr:from>
    <xdr:to>
      <xdr:col>3</xdr:col>
      <xdr:colOff>1562100</xdr:colOff>
      <xdr:row>3</xdr:row>
      <xdr:rowOff>457200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33825" y="571500"/>
          <a:ext cx="25336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ธนาคาร ธกส.   สาขาโชคชัย
เลขที่บัญชี   721-2-42927-6</a:t>
          </a:r>
        </a:p>
      </xdr:txBody>
    </xdr:sp>
    <xdr:clientData/>
  </xdr:twoCellAnchor>
  <xdr:twoCellAnchor>
    <xdr:from>
      <xdr:col>2</xdr:col>
      <xdr:colOff>542925</xdr:colOff>
      <xdr:row>1</xdr:row>
      <xdr:rowOff>0</xdr:rowOff>
    </xdr:from>
    <xdr:to>
      <xdr:col>2</xdr:col>
      <xdr:colOff>542925</xdr:colOff>
      <xdr:row>3</xdr:row>
      <xdr:rowOff>466725</xdr:rowOff>
    </xdr:to>
    <xdr:sp>
      <xdr:nvSpPr>
        <xdr:cNvPr id="6" name="Line 6"/>
        <xdr:cNvSpPr>
          <a:spLocks/>
        </xdr:cNvSpPr>
      </xdr:nvSpPr>
      <xdr:spPr>
        <a:xfrm>
          <a:off x="3762375" y="30480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621;&#3632;&#3648;&#3629;&#3637;&#3618;&#3604;&#3619;&#3633;&#3610;&#3592;&#3656;&#3634;&#3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553"/>
      <sheetName val="112553"/>
      <sheetName val="122553"/>
      <sheetName val="012553"/>
      <sheetName val="022553"/>
      <sheetName val="032553"/>
      <sheetName val="042553"/>
      <sheetName val="052553"/>
      <sheetName val="062553"/>
      <sheetName val="072553"/>
      <sheetName val="082553"/>
      <sheetName val="092553"/>
      <sheetName val="102552"/>
      <sheetName val="112552"/>
      <sheetName val="122552"/>
    </sheetNames>
    <sheetDataSet>
      <sheetData sheetId="12">
        <row r="5">
          <cell r="H5">
            <v>74880.20999999999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22">
      <selection activeCell="F35" sqref="F35"/>
    </sheetView>
  </sheetViews>
  <sheetFormatPr defaultColWidth="9.33203125" defaultRowHeight="21"/>
  <cols>
    <col min="1" max="1" width="5.16015625" style="6" customWidth="1"/>
    <col min="2" max="2" width="47.66015625" style="6" customWidth="1"/>
    <col min="3" max="3" width="14" style="6" customWidth="1"/>
    <col min="4" max="5" width="19.83203125" style="6" customWidth="1"/>
    <col min="6" max="6" width="21.33203125" style="6" customWidth="1"/>
    <col min="7" max="16384" width="9.33203125" style="6" customWidth="1"/>
  </cols>
  <sheetData>
    <row r="1" spans="1:5" ht="26.25">
      <c r="A1" s="100" t="s">
        <v>105</v>
      </c>
      <c r="B1" s="100"/>
      <c r="C1" s="100"/>
      <c r="D1" s="100"/>
      <c r="E1" s="100"/>
    </row>
    <row r="2" spans="1:5" ht="29.25">
      <c r="A2" s="101" t="s">
        <v>2</v>
      </c>
      <c r="B2" s="101"/>
      <c r="C2" s="101"/>
      <c r="D2" s="101"/>
      <c r="E2" s="101"/>
    </row>
    <row r="3" spans="1:5" s="30" customFormat="1" ht="27.75">
      <c r="A3" s="102" t="s">
        <v>110</v>
      </c>
      <c r="B3" s="102"/>
      <c r="C3" s="102"/>
      <c r="D3" s="102"/>
      <c r="E3" s="102"/>
    </row>
    <row r="4" spans="1:5" s="34" customFormat="1" ht="29.25" customHeight="1">
      <c r="A4" s="103" t="s">
        <v>3</v>
      </c>
      <c r="B4" s="104"/>
      <c r="C4" s="32" t="s">
        <v>4</v>
      </c>
      <c r="D4" s="31" t="s">
        <v>5</v>
      </c>
      <c r="E4" s="33" t="s">
        <v>6</v>
      </c>
    </row>
    <row r="5" spans="1:5" s="34" customFormat="1" ht="21.75" customHeight="1">
      <c r="A5" s="83"/>
      <c r="B5" s="86" t="s">
        <v>70</v>
      </c>
      <c r="C5" s="62" t="s">
        <v>71</v>
      </c>
      <c r="D5" s="87">
        <v>0</v>
      </c>
      <c r="E5" s="85"/>
    </row>
    <row r="6" spans="1:5" ht="21.75">
      <c r="A6" s="60"/>
      <c r="B6" s="61" t="s">
        <v>53</v>
      </c>
      <c r="C6" s="62" t="s">
        <v>54</v>
      </c>
      <c r="D6" s="63">
        <v>4655448.96</v>
      </c>
      <c r="E6" s="63"/>
    </row>
    <row r="7" spans="1:6" ht="21.75">
      <c r="A7" s="60"/>
      <c r="B7" s="61" t="s">
        <v>94</v>
      </c>
      <c r="C7" s="62" t="s">
        <v>7</v>
      </c>
      <c r="D7" s="63">
        <v>3206922.48</v>
      </c>
      <c r="E7" s="63"/>
      <c r="F7" s="73"/>
    </row>
    <row r="8" spans="1:5" ht="21.75">
      <c r="A8" s="60"/>
      <c r="B8" s="61" t="s">
        <v>27</v>
      </c>
      <c r="C8" s="62" t="s">
        <v>7</v>
      </c>
      <c r="D8" s="63">
        <v>1876078.35</v>
      </c>
      <c r="E8" s="63"/>
    </row>
    <row r="9" spans="1:5" ht="21.75">
      <c r="A9" s="60"/>
      <c r="B9" s="61" t="s">
        <v>28</v>
      </c>
      <c r="C9" s="62" t="s">
        <v>7</v>
      </c>
      <c r="D9" s="63">
        <v>345328.39</v>
      </c>
      <c r="E9" s="63"/>
    </row>
    <row r="10" spans="1:6" ht="21.75">
      <c r="A10" s="60"/>
      <c r="B10" s="61" t="s">
        <v>29</v>
      </c>
      <c r="C10" s="62" t="s">
        <v>8</v>
      </c>
      <c r="D10" s="63">
        <v>8806546.91</v>
      </c>
      <c r="E10" s="63"/>
      <c r="F10" s="73">
        <f>SUM(D5:D10)</f>
        <v>18890325.09</v>
      </c>
    </row>
    <row r="11" spans="1:6" ht="21.75">
      <c r="A11" s="60"/>
      <c r="B11" s="61" t="s">
        <v>96</v>
      </c>
      <c r="C11" s="62"/>
      <c r="D11" s="70">
        <v>6776.46</v>
      </c>
      <c r="E11" s="63"/>
      <c r="F11" s="73"/>
    </row>
    <row r="12" spans="1:6" ht="21.75">
      <c r="A12" s="60"/>
      <c r="B12" s="61" t="s">
        <v>108</v>
      </c>
      <c r="C12" s="62"/>
      <c r="D12" s="63">
        <v>334060</v>
      </c>
      <c r="E12" s="63"/>
      <c r="F12" s="65"/>
    </row>
    <row r="13" spans="1:5" ht="21.75">
      <c r="A13" s="60"/>
      <c r="B13" s="61" t="s">
        <v>68</v>
      </c>
      <c r="C13" s="62">
        <v>100</v>
      </c>
      <c r="D13" s="65">
        <v>177620</v>
      </c>
      <c r="E13" s="63"/>
    </row>
    <row r="14" spans="1:5" ht="21.75">
      <c r="A14" s="60"/>
      <c r="B14" s="61" t="s">
        <v>9</v>
      </c>
      <c r="C14" s="62">
        <v>130</v>
      </c>
      <c r="D14" s="65">
        <v>42780</v>
      </c>
      <c r="E14" s="63"/>
    </row>
    <row r="15" spans="1:5" ht="21.75">
      <c r="A15" s="60"/>
      <c r="B15" s="61" t="s">
        <v>10</v>
      </c>
      <c r="C15" s="62">
        <v>200</v>
      </c>
      <c r="D15" s="63">
        <v>113980</v>
      </c>
      <c r="E15" s="63"/>
    </row>
    <row r="16" spans="1:5" ht="21.75">
      <c r="A16" s="60"/>
      <c r="B16" s="61" t="s">
        <v>11</v>
      </c>
      <c r="C16" s="62">
        <v>250</v>
      </c>
      <c r="D16" s="63">
        <v>2400</v>
      </c>
      <c r="E16" s="63"/>
    </row>
    <row r="17" spans="1:5" ht="21.75">
      <c r="A17" s="60"/>
      <c r="B17" s="61" t="s">
        <v>12</v>
      </c>
      <c r="C17" s="62">
        <v>270</v>
      </c>
      <c r="D17" s="63">
        <v>0</v>
      </c>
      <c r="E17" s="63"/>
    </row>
    <row r="18" spans="1:6" ht="21.75">
      <c r="A18" s="60"/>
      <c r="B18" s="61" t="s">
        <v>13</v>
      </c>
      <c r="C18" s="62">
        <v>300</v>
      </c>
      <c r="D18" s="63">
        <v>748</v>
      </c>
      <c r="E18" s="63"/>
      <c r="F18" s="65"/>
    </row>
    <row r="19" spans="1:6" ht="21.75">
      <c r="A19" s="60"/>
      <c r="B19" s="61" t="s">
        <v>14</v>
      </c>
      <c r="C19" s="62">
        <v>450</v>
      </c>
      <c r="D19" s="63">
        <v>0</v>
      </c>
      <c r="E19" s="63"/>
      <c r="F19" s="65"/>
    </row>
    <row r="20" spans="1:6" ht="21.75">
      <c r="A20" s="60"/>
      <c r="B20" s="61" t="s">
        <v>15</v>
      </c>
      <c r="C20" s="62">
        <v>500</v>
      </c>
      <c r="D20" s="63">
        <v>0</v>
      </c>
      <c r="E20" s="64"/>
      <c r="F20" s="65"/>
    </row>
    <row r="21" spans="1:6" ht="21.75">
      <c r="A21" s="60"/>
      <c r="B21" s="61" t="s">
        <v>66</v>
      </c>
      <c r="C21" s="62">
        <v>550</v>
      </c>
      <c r="D21" s="63">
        <v>0</v>
      </c>
      <c r="E21" s="63"/>
      <c r="F21" s="65"/>
    </row>
    <row r="22" spans="1:6" ht="21.75">
      <c r="A22" s="60"/>
      <c r="B22" s="61" t="s">
        <v>16</v>
      </c>
      <c r="C22" s="62" t="s">
        <v>67</v>
      </c>
      <c r="D22" s="63">
        <v>65100</v>
      </c>
      <c r="E22" s="63"/>
      <c r="F22" s="65"/>
    </row>
    <row r="23" spans="1:6" ht="21.75">
      <c r="A23" s="60"/>
      <c r="B23" s="61" t="s">
        <v>106</v>
      </c>
      <c r="C23" s="62">
        <v>7000</v>
      </c>
      <c r="D23" s="63">
        <v>0</v>
      </c>
      <c r="E23" s="63"/>
      <c r="F23" s="65"/>
    </row>
    <row r="24" spans="1:6" ht="21.75">
      <c r="A24" s="60"/>
      <c r="B24" s="61" t="s">
        <v>107</v>
      </c>
      <c r="C24" s="62"/>
      <c r="D24" s="63">
        <v>0</v>
      </c>
      <c r="E24" s="63"/>
      <c r="F24" s="65"/>
    </row>
    <row r="25" spans="1:6" ht="21.75">
      <c r="A25" s="60"/>
      <c r="B25" s="61" t="s">
        <v>17</v>
      </c>
      <c r="C25" s="62">
        <v>400</v>
      </c>
      <c r="D25" s="63">
        <v>0</v>
      </c>
      <c r="E25" s="63"/>
      <c r="F25" s="65"/>
    </row>
    <row r="26" spans="1:6" ht="21.75">
      <c r="A26" s="60"/>
      <c r="B26" s="61" t="s">
        <v>109</v>
      </c>
      <c r="C26" s="62"/>
      <c r="D26" s="63">
        <v>47000</v>
      </c>
      <c r="E26" s="63"/>
      <c r="F26" s="65"/>
    </row>
    <row r="27" spans="1:6" ht="21.75">
      <c r="A27" s="60"/>
      <c r="B27" s="61" t="s">
        <v>95</v>
      </c>
      <c r="C27" s="62"/>
      <c r="D27" s="63"/>
      <c r="E27" s="63">
        <v>622994.44</v>
      </c>
      <c r="F27" s="65"/>
    </row>
    <row r="28" spans="1:5" ht="21.75">
      <c r="A28" s="60"/>
      <c r="B28" s="61" t="s">
        <v>57</v>
      </c>
      <c r="C28" s="62"/>
      <c r="D28" s="63"/>
      <c r="E28" s="84">
        <v>6574893.04</v>
      </c>
    </row>
    <row r="29" spans="1:5" ht="21.75">
      <c r="A29" s="60"/>
      <c r="B29" s="61" t="s">
        <v>18</v>
      </c>
      <c r="C29" s="62">
        <v>821</v>
      </c>
      <c r="D29" s="63"/>
      <c r="E29" s="63">
        <f>'[1]102552'!$H$5</f>
        <v>74880.20999999999</v>
      </c>
    </row>
    <row r="30" spans="1:5" ht="21.75">
      <c r="A30" s="60"/>
      <c r="B30" s="61" t="s">
        <v>30</v>
      </c>
      <c r="C30" s="62">
        <v>900</v>
      </c>
      <c r="D30" s="63"/>
      <c r="E30" s="63">
        <f>รับผาก!E13</f>
        <v>593883.8300000001</v>
      </c>
    </row>
    <row r="31" spans="1:5" ht="21.75">
      <c r="A31" s="60"/>
      <c r="B31" s="61" t="s">
        <v>22</v>
      </c>
      <c r="C31" s="62">
        <v>700</v>
      </c>
      <c r="D31" s="63"/>
      <c r="E31" s="84">
        <v>11814138.03</v>
      </c>
    </row>
    <row r="32" spans="1:6" ht="22.5" thickBot="1">
      <c r="A32" s="66"/>
      <c r="B32" s="67"/>
      <c r="C32" s="68"/>
      <c r="D32" s="69">
        <f>SUM(D5:D31)</f>
        <v>19680789.55</v>
      </c>
      <c r="E32" s="69">
        <f>SUM(E27:E31)</f>
        <v>19680789.55</v>
      </c>
      <c r="F32" s="73">
        <f>D32-E32</f>
        <v>0</v>
      </c>
    </row>
    <row r="33" spans="1:5" ht="22.5" thickTop="1">
      <c r="A33" s="61"/>
      <c r="B33" s="61" t="s">
        <v>35</v>
      </c>
      <c r="C33" s="73"/>
      <c r="E33" s="73"/>
    </row>
    <row r="34" spans="1:5" ht="21.75">
      <c r="A34" s="61"/>
      <c r="B34" s="61" t="s">
        <v>114</v>
      </c>
      <c r="C34" s="61"/>
      <c r="D34" s="126" t="s">
        <v>113</v>
      </c>
      <c r="E34" s="70"/>
    </row>
    <row r="35" spans="1:5" ht="21.75" customHeight="1">
      <c r="A35" s="61"/>
      <c r="B35" s="61"/>
      <c r="C35" s="61"/>
      <c r="D35" s="70"/>
      <c r="E35" s="70"/>
    </row>
    <row r="36" spans="2:5" ht="21.75">
      <c r="B36" s="6" t="s">
        <v>0</v>
      </c>
      <c r="C36" s="71"/>
      <c r="D36" s="65"/>
      <c r="E36" s="70"/>
    </row>
    <row r="37" spans="2:5" ht="21.75">
      <c r="B37" s="6" t="s">
        <v>24</v>
      </c>
      <c r="D37" s="72"/>
      <c r="E37" s="72"/>
    </row>
  </sheetData>
  <mergeCells count="4">
    <mergeCell ref="A1:E1"/>
    <mergeCell ref="A2:E2"/>
    <mergeCell ref="A3:E3"/>
    <mergeCell ref="A4:B4"/>
  </mergeCells>
  <printOptions/>
  <pageMargins left="0.78" right="0.29" top="0.36" bottom="0.32" header="0.29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H14" sqref="H14"/>
    </sheetView>
  </sheetViews>
  <sheetFormatPr defaultColWidth="9.33203125" defaultRowHeight="21"/>
  <cols>
    <col min="1" max="1" width="5.16015625" style="1" customWidth="1"/>
    <col min="2" max="2" width="48.5" style="1" customWidth="1"/>
    <col min="3" max="3" width="17.5" style="1" customWidth="1"/>
    <col min="4" max="5" width="18" style="1" customWidth="1"/>
    <col min="6" max="6" width="15.33203125" style="1" customWidth="1"/>
    <col min="7" max="16384" width="9.33203125" style="1" customWidth="1"/>
  </cols>
  <sheetData>
    <row r="1" spans="1:5" ht="26.25">
      <c r="A1" s="100" t="s">
        <v>1</v>
      </c>
      <c r="B1" s="100"/>
      <c r="C1" s="100"/>
      <c r="D1" s="100"/>
      <c r="E1" s="100"/>
    </row>
    <row r="2" spans="1:5" ht="27" customHeight="1">
      <c r="A2" s="105" t="s">
        <v>31</v>
      </c>
      <c r="B2" s="105"/>
      <c r="C2" s="105"/>
      <c r="D2" s="105"/>
      <c r="E2" s="105"/>
    </row>
    <row r="3" spans="1:5" s="30" customFormat="1" ht="27.75">
      <c r="A3" s="102" t="s">
        <v>111</v>
      </c>
      <c r="B3" s="102"/>
      <c r="C3" s="102"/>
      <c r="D3" s="102"/>
      <c r="E3" s="102"/>
    </row>
    <row r="4" spans="1:6" ht="29.25" customHeight="1">
      <c r="A4" s="106" t="s">
        <v>3</v>
      </c>
      <c r="B4" s="107"/>
      <c r="C4" s="14" t="s">
        <v>32</v>
      </c>
      <c r="D4" s="9" t="s">
        <v>33</v>
      </c>
      <c r="E4" s="10" t="s">
        <v>34</v>
      </c>
      <c r="F4" s="12"/>
    </row>
    <row r="5" spans="1:5" s="36" customFormat="1" ht="12.75" customHeight="1">
      <c r="A5" s="42"/>
      <c r="B5" s="43"/>
      <c r="C5" s="44"/>
      <c r="D5" s="42"/>
      <c r="E5" s="45"/>
    </row>
    <row r="6" spans="1:7" s="36" customFormat="1" ht="23.25">
      <c r="A6" s="38"/>
      <c r="B6" s="35" t="s">
        <v>25</v>
      </c>
      <c r="C6" s="37">
        <v>1776</v>
      </c>
      <c r="D6" s="37">
        <v>3275.13</v>
      </c>
      <c r="E6" s="37">
        <v>1776</v>
      </c>
      <c r="F6" s="74">
        <f aca="true" t="shared" si="0" ref="F6:F13">E6+C6-D6</f>
        <v>276.8699999999999</v>
      </c>
      <c r="G6" s="74"/>
    </row>
    <row r="7" spans="1:7" s="36" customFormat="1" ht="23.25">
      <c r="A7" s="38"/>
      <c r="B7" s="35" t="s">
        <v>21</v>
      </c>
      <c r="C7" s="37">
        <v>1700</v>
      </c>
      <c r="D7" s="37">
        <v>0</v>
      </c>
      <c r="E7" s="37">
        <v>168581</v>
      </c>
      <c r="F7" s="74">
        <f t="shared" si="0"/>
        <v>170281</v>
      </c>
      <c r="G7" s="74"/>
    </row>
    <row r="8" spans="1:6" s="36" customFormat="1" ht="23.25">
      <c r="A8" s="38"/>
      <c r="B8" s="35" t="s">
        <v>19</v>
      </c>
      <c r="C8" s="37">
        <v>20111</v>
      </c>
      <c r="D8" s="37">
        <v>400000</v>
      </c>
      <c r="E8" s="37">
        <v>345328.39</v>
      </c>
      <c r="F8" s="74">
        <f t="shared" si="0"/>
        <v>-34560.609999999986</v>
      </c>
    </row>
    <row r="9" spans="1:6" s="36" customFormat="1" ht="23.25">
      <c r="A9" s="38"/>
      <c r="B9" s="35" t="s">
        <v>82</v>
      </c>
      <c r="C9" s="37">
        <v>99</v>
      </c>
      <c r="D9" s="37">
        <v>0</v>
      </c>
      <c r="E9" s="37">
        <v>23484</v>
      </c>
      <c r="F9" s="74">
        <f t="shared" si="0"/>
        <v>23583</v>
      </c>
    </row>
    <row r="10" spans="1:6" s="36" customFormat="1" ht="23.25">
      <c r="A10" s="38"/>
      <c r="B10" s="35" t="s">
        <v>112</v>
      </c>
      <c r="C10" s="37">
        <v>76066.91</v>
      </c>
      <c r="D10" s="37">
        <v>76066.91</v>
      </c>
      <c r="E10" s="37">
        <v>0</v>
      </c>
      <c r="F10" s="74">
        <f t="shared" si="0"/>
        <v>0</v>
      </c>
    </row>
    <row r="11" spans="1:6" s="36" customFormat="1" ht="23.25">
      <c r="A11" s="38"/>
      <c r="B11" s="35" t="s">
        <v>20</v>
      </c>
      <c r="C11" s="37">
        <v>59.34</v>
      </c>
      <c r="D11" s="37">
        <v>0</v>
      </c>
      <c r="E11" s="37">
        <v>7063.02</v>
      </c>
      <c r="F11" s="74">
        <f t="shared" si="0"/>
        <v>7122.360000000001</v>
      </c>
    </row>
    <row r="12" spans="1:6" s="36" customFormat="1" ht="23.25">
      <c r="A12" s="38"/>
      <c r="B12" s="35" t="s">
        <v>26</v>
      </c>
      <c r="C12" s="37">
        <v>49.45</v>
      </c>
      <c r="D12" s="37">
        <v>0</v>
      </c>
      <c r="E12" s="37">
        <v>47651.42</v>
      </c>
      <c r="F12" s="74">
        <f t="shared" si="0"/>
        <v>47700.869999999995</v>
      </c>
    </row>
    <row r="13" spans="1:6" s="36" customFormat="1" ht="24" thickBot="1">
      <c r="A13" s="40"/>
      <c r="B13" s="41"/>
      <c r="C13" s="46">
        <f>SUM(C6:C12)</f>
        <v>99861.7</v>
      </c>
      <c r="D13" s="46">
        <f>SUM(D6:D12)</f>
        <v>479342.04000000004</v>
      </c>
      <c r="E13" s="46">
        <f>SUM(E6:E12)</f>
        <v>593883.8300000001</v>
      </c>
      <c r="F13" s="74">
        <f t="shared" si="0"/>
        <v>214403.49</v>
      </c>
    </row>
    <row r="14" spans="1:6" s="36" customFormat="1" ht="24" thickTop="1">
      <c r="A14" s="35"/>
      <c r="B14" s="35"/>
      <c r="C14" s="39"/>
      <c r="D14" s="39"/>
      <c r="E14" s="39"/>
      <c r="F14" s="74"/>
    </row>
    <row r="15" spans="1:5" s="36" customFormat="1" ht="23.25">
      <c r="A15" s="35"/>
      <c r="B15" s="35" t="s">
        <v>35</v>
      </c>
      <c r="C15" s="35"/>
      <c r="D15" s="39"/>
      <c r="E15" s="39"/>
    </row>
    <row r="16" spans="1:6" s="36" customFormat="1" ht="23.25">
      <c r="A16" s="35"/>
      <c r="B16" s="35" t="s">
        <v>23</v>
      </c>
      <c r="C16" s="35"/>
      <c r="E16" s="39"/>
      <c r="F16" s="47">
        <v>30399.22</v>
      </c>
    </row>
    <row r="17" spans="1:6" s="36" customFormat="1" ht="23.25">
      <c r="A17" s="35"/>
      <c r="B17" s="35"/>
      <c r="C17" s="35"/>
      <c r="D17" s="39"/>
      <c r="E17" s="39"/>
      <c r="F17" s="36">
        <v>21.84</v>
      </c>
    </row>
    <row r="18" spans="2:6" s="36" customFormat="1" ht="23.25">
      <c r="B18" s="36" t="s">
        <v>0</v>
      </c>
      <c r="D18" s="47"/>
      <c r="E18" s="47"/>
      <c r="F18" s="74">
        <f>SUM(F16:F17)</f>
        <v>30421.06</v>
      </c>
    </row>
    <row r="19" spans="2:5" s="36" customFormat="1" ht="23.25">
      <c r="B19" s="36" t="s">
        <v>24</v>
      </c>
      <c r="D19" s="48"/>
      <c r="E19" s="48"/>
    </row>
    <row r="20" s="36" customFormat="1" ht="23.25"/>
    <row r="21" s="36" customFormat="1" ht="23.25"/>
    <row r="22" s="36" customFormat="1" ht="23.25"/>
    <row r="23" s="36" customFormat="1" ht="23.25"/>
    <row r="24" s="36" customFormat="1" ht="23.25"/>
    <row r="25" s="36" customFormat="1" ht="23.25"/>
  </sheetData>
  <mergeCells count="4">
    <mergeCell ref="A1:E1"/>
    <mergeCell ref="A2:E2"/>
    <mergeCell ref="A3:E3"/>
    <mergeCell ref="A4:B4"/>
  </mergeCells>
  <printOptions/>
  <pageMargins left="0.63" right="0.29" top="0.53" bottom="0.21" header="0.17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16" sqref="B16"/>
    </sheetView>
  </sheetViews>
  <sheetFormatPr defaultColWidth="9.33203125" defaultRowHeight="21"/>
  <cols>
    <col min="1" max="1" width="28.33203125" style="1" customWidth="1"/>
    <col min="2" max="2" width="27.16015625" style="1" customWidth="1"/>
    <col min="3" max="3" width="29.5" style="1" customWidth="1"/>
    <col min="4" max="4" width="29.66015625" style="1" customWidth="1"/>
    <col min="5" max="5" width="14.83203125" style="1" customWidth="1"/>
    <col min="6" max="6" width="16.33203125" style="1" customWidth="1"/>
    <col min="7" max="16384" width="9.33203125" style="1" customWidth="1"/>
  </cols>
  <sheetData>
    <row r="1" spans="1:4" ht="27.75">
      <c r="A1" s="16" t="s">
        <v>36</v>
      </c>
      <c r="B1" s="17"/>
      <c r="C1" s="17"/>
      <c r="D1" s="18"/>
    </row>
    <row r="2" spans="1:4" ht="39" customHeight="1">
      <c r="A2" s="19" t="s">
        <v>37</v>
      </c>
      <c r="B2" s="4"/>
      <c r="C2" s="4"/>
      <c r="D2" s="20"/>
    </row>
    <row r="3" spans="1:5" ht="55.5" customHeight="1">
      <c r="A3" s="8"/>
      <c r="B3" s="11"/>
      <c r="C3" s="11"/>
      <c r="D3" s="21"/>
      <c r="E3" s="13"/>
    </row>
    <row r="4" spans="1:5" ht="24">
      <c r="A4" s="7"/>
      <c r="B4" s="4"/>
      <c r="C4" s="4"/>
      <c r="D4" s="22" t="s">
        <v>38</v>
      </c>
      <c r="E4" s="13"/>
    </row>
    <row r="5" spans="1:5" ht="24">
      <c r="A5" s="7" t="s">
        <v>75</v>
      </c>
      <c r="B5" s="4"/>
      <c r="C5" s="4"/>
      <c r="D5" s="3">
        <v>2463364.67</v>
      </c>
      <c r="E5" s="76">
        <v>2611716.85</v>
      </c>
    </row>
    <row r="6" spans="1:5" ht="24">
      <c r="A6" s="7" t="s">
        <v>39</v>
      </c>
      <c r="B6" s="4"/>
      <c r="C6" s="4"/>
      <c r="D6" s="2"/>
      <c r="E6" s="75">
        <f>D5-E5</f>
        <v>-148352.18000000017</v>
      </c>
    </row>
    <row r="7" spans="1:5" ht="24">
      <c r="A7" s="23" t="s">
        <v>40</v>
      </c>
      <c r="B7" s="24" t="s">
        <v>41</v>
      </c>
      <c r="C7" s="24" t="s">
        <v>42</v>
      </c>
      <c r="D7" s="3"/>
      <c r="E7" s="13"/>
    </row>
    <row r="8" spans="1:4" ht="24">
      <c r="A8" s="7" t="s">
        <v>43</v>
      </c>
      <c r="B8" s="4"/>
      <c r="C8" s="4"/>
      <c r="D8" s="2"/>
    </row>
    <row r="9" spans="1:4" ht="24">
      <c r="A9" s="23" t="s">
        <v>44</v>
      </c>
      <c r="B9" s="24" t="s">
        <v>45</v>
      </c>
      <c r="C9" s="24" t="s">
        <v>42</v>
      </c>
      <c r="D9" s="2"/>
    </row>
    <row r="10" spans="1:4" ht="24">
      <c r="A10" s="52"/>
      <c r="B10" s="58"/>
      <c r="C10" s="56"/>
      <c r="D10" s="29"/>
    </row>
    <row r="11" spans="1:4" ht="24">
      <c r="A11" s="52"/>
      <c r="B11" s="58"/>
      <c r="C11" s="56"/>
      <c r="D11" s="2"/>
    </row>
    <row r="12" spans="1:4" ht="24">
      <c r="A12" s="52"/>
      <c r="B12" s="58"/>
      <c r="C12" s="56"/>
      <c r="D12" s="2"/>
    </row>
    <row r="13" spans="1:4" ht="24">
      <c r="A13" s="52"/>
      <c r="B13" s="58"/>
      <c r="C13" s="56"/>
      <c r="D13" s="55"/>
    </row>
    <row r="14" spans="1:4" ht="24">
      <c r="A14" s="52"/>
      <c r="B14" s="58"/>
      <c r="C14" s="56"/>
      <c r="D14" s="55"/>
    </row>
    <row r="15" spans="1:4" ht="24">
      <c r="A15" s="52"/>
      <c r="B15" s="58"/>
      <c r="C15" s="56"/>
      <c r="D15" s="55"/>
    </row>
    <row r="16" spans="1:4" ht="24">
      <c r="A16" s="52"/>
      <c r="B16" s="58"/>
      <c r="C16" s="56"/>
      <c r="D16" s="55"/>
    </row>
    <row r="17" spans="1:4" ht="24">
      <c r="A17" s="52"/>
      <c r="B17" s="58"/>
      <c r="C17" s="56"/>
      <c r="D17" s="29">
        <f>SUM(C10:C18)</f>
        <v>0</v>
      </c>
    </row>
    <row r="18" spans="1:4" ht="24">
      <c r="A18" s="57"/>
      <c r="B18" s="58"/>
      <c r="C18" s="56"/>
      <c r="D18" s="2"/>
    </row>
    <row r="19" spans="1:4" ht="24">
      <c r="A19" s="7" t="s">
        <v>69</v>
      </c>
      <c r="B19" s="4"/>
      <c r="C19" s="5"/>
      <c r="D19" s="3"/>
    </row>
    <row r="20" spans="1:4" ht="24">
      <c r="A20" s="25" t="s">
        <v>47</v>
      </c>
      <c r="B20" s="4"/>
      <c r="C20" s="4"/>
      <c r="D20" s="2"/>
    </row>
    <row r="21" spans="1:5" ht="24">
      <c r="A21" s="52" t="s">
        <v>80</v>
      </c>
      <c r="B21" s="53" t="s">
        <v>79</v>
      </c>
      <c r="C21" s="54">
        <v>600000</v>
      </c>
      <c r="D21" s="51"/>
      <c r="E21" s="12"/>
    </row>
    <row r="22" spans="1:4" ht="24">
      <c r="A22" s="57"/>
      <c r="B22" s="53" t="s">
        <v>81</v>
      </c>
      <c r="C22" s="54">
        <v>7244.57</v>
      </c>
      <c r="D22" s="22"/>
    </row>
    <row r="23" spans="1:4" ht="24">
      <c r="A23" s="57"/>
      <c r="B23" s="53"/>
      <c r="C23" s="54"/>
      <c r="D23" s="51">
        <f>SUM(C21:C23)</f>
        <v>607244.57</v>
      </c>
    </row>
    <row r="24" spans="1:4" ht="24">
      <c r="A24" s="25"/>
      <c r="B24" s="4"/>
      <c r="C24" s="4"/>
      <c r="D24" s="2"/>
    </row>
    <row r="25" spans="1:4" ht="24">
      <c r="A25" s="82"/>
      <c r="B25" s="59"/>
      <c r="C25" s="59"/>
      <c r="D25" s="51"/>
    </row>
    <row r="26" spans="1:5" ht="24">
      <c r="A26" s="57"/>
      <c r="B26" s="59"/>
      <c r="C26" s="59"/>
      <c r="D26" s="22"/>
      <c r="E26" s="75"/>
    </row>
    <row r="27" spans="1:6" ht="24">
      <c r="A27" s="8" t="s">
        <v>77</v>
      </c>
      <c r="B27" s="11"/>
      <c r="C27" s="11"/>
      <c r="D27" s="15">
        <f>D5-D17-D23</f>
        <v>1856120.1</v>
      </c>
      <c r="E27" s="12"/>
      <c r="F27" s="12"/>
    </row>
    <row r="28" spans="1:4" ht="24">
      <c r="A28" s="26" t="s">
        <v>48</v>
      </c>
      <c r="B28" s="17"/>
      <c r="C28" s="26" t="s">
        <v>49</v>
      </c>
      <c r="D28" s="18"/>
    </row>
    <row r="29" spans="1:4" ht="27" customHeight="1">
      <c r="A29" s="7"/>
      <c r="B29" s="4"/>
      <c r="C29" s="7"/>
      <c r="D29" s="20"/>
    </row>
    <row r="30" spans="1:4" ht="33" customHeight="1">
      <c r="A30" s="7" t="s">
        <v>50</v>
      </c>
      <c r="B30" s="4" t="s">
        <v>78</v>
      </c>
      <c r="C30" s="108" t="s">
        <v>65</v>
      </c>
      <c r="D30" s="109"/>
    </row>
    <row r="31" spans="1:4" ht="26.25" customHeight="1">
      <c r="A31" s="8" t="s">
        <v>51</v>
      </c>
      <c r="B31" s="11"/>
      <c r="C31" s="27" t="str">
        <f>B30</f>
        <v>วันที่  31 ต.ค. 50</v>
      </c>
      <c r="D31" s="28" t="s">
        <v>52</v>
      </c>
    </row>
  </sheetData>
  <mergeCells count="1">
    <mergeCell ref="C30:D30"/>
  </mergeCells>
  <printOptions/>
  <pageMargins left="0.46" right="0.28" top="0.62" bottom="0.38" header="0.5" footer="0.3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I38" sqref="I38"/>
    </sheetView>
  </sheetViews>
  <sheetFormatPr defaultColWidth="9.33203125" defaultRowHeight="21"/>
  <cols>
    <col min="1" max="1" width="39" style="6" customWidth="1"/>
    <col min="2" max="2" width="11.33203125" style="81" customWidth="1"/>
    <col min="3" max="3" width="3.33203125" style="6" customWidth="1"/>
    <col min="4" max="4" width="10.66015625" style="81" customWidth="1"/>
    <col min="5" max="5" width="4.16015625" style="6" customWidth="1"/>
    <col min="6" max="6" width="9.66015625" style="81" customWidth="1"/>
    <col min="7" max="7" width="3.83203125" style="6" customWidth="1"/>
    <col min="8" max="8" width="10.83203125" style="81" customWidth="1"/>
    <col min="9" max="9" width="4.16015625" style="6" customWidth="1"/>
    <col min="10" max="10" width="14.66015625" style="6" customWidth="1"/>
    <col min="11" max="16384" width="9.33203125" style="6" customWidth="1"/>
  </cols>
  <sheetData>
    <row r="2" spans="1:10" s="1" customFormat="1" ht="26.25">
      <c r="A2" s="100" t="s">
        <v>58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7.75">
      <c r="A3" s="105" t="s">
        <v>83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4">
      <c r="A4" s="114" t="s">
        <v>93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24">
      <c r="A5" s="77" t="s">
        <v>59</v>
      </c>
      <c r="B5" s="115" t="s">
        <v>42</v>
      </c>
      <c r="C5" s="116"/>
      <c r="D5" s="116"/>
      <c r="E5" s="117"/>
      <c r="F5" s="118" t="s">
        <v>60</v>
      </c>
      <c r="G5" s="119"/>
      <c r="H5" s="118" t="s">
        <v>34</v>
      </c>
      <c r="I5" s="119"/>
      <c r="J5" s="78" t="s">
        <v>61</v>
      </c>
    </row>
    <row r="6" spans="1:10" ht="24">
      <c r="A6" s="8"/>
      <c r="B6" s="99" t="s">
        <v>62</v>
      </c>
      <c r="C6" s="121"/>
      <c r="D6" s="122" t="s">
        <v>63</v>
      </c>
      <c r="E6" s="123"/>
      <c r="F6" s="120"/>
      <c r="G6" s="98"/>
      <c r="H6" s="120"/>
      <c r="I6" s="98"/>
      <c r="J6" s="21"/>
    </row>
    <row r="7" spans="1:10" ht="21.75">
      <c r="A7" s="91" t="s">
        <v>73</v>
      </c>
      <c r="B7" s="112"/>
      <c r="C7" s="113"/>
      <c r="D7" s="112"/>
      <c r="E7" s="113"/>
      <c r="F7" s="112"/>
      <c r="G7" s="113"/>
      <c r="H7" s="112"/>
      <c r="I7" s="113"/>
      <c r="J7" s="79"/>
    </row>
    <row r="8" spans="1:10" ht="21.75">
      <c r="A8" s="60" t="s">
        <v>86</v>
      </c>
      <c r="B8" s="112">
        <v>4000</v>
      </c>
      <c r="C8" s="113"/>
      <c r="D8" s="112"/>
      <c r="E8" s="113"/>
      <c r="F8" s="112">
        <v>4000</v>
      </c>
      <c r="G8" s="113"/>
      <c r="H8" s="112">
        <f>B8-F8</f>
        <v>0</v>
      </c>
      <c r="I8" s="113"/>
      <c r="J8" s="64"/>
    </row>
    <row r="9" spans="1:10" ht="21.75">
      <c r="A9" s="90" t="s">
        <v>72</v>
      </c>
      <c r="B9" s="112"/>
      <c r="C9" s="113"/>
      <c r="D9" s="112"/>
      <c r="E9" s="113"/>
      <c r="F9" s="112"/>
      <c r="G9" s="113"/>
      <c r="H9" s="112"/>
      <c r="I9" s="113"/>
      <c r="J9" s="79"/>
    </row>
    <row r="10" spans="1:10" ht="21.75">
      <c r="A10" s="60" t="s">
        <v>87</v>
      </c>
      <c r="B10" s="112">
        <v>88395.62</v>
      </c>
      <c r="C10" s="113"/>
      <c r="D10" s="112"/>
      <c r="E10" s="113"/>
      <c r="F10" s="112">
        <v>88395.62</v>
      </c>
      <c r="G10" s="113"/>
      <c r="H10" s="112">
        <f>B10-F10</f>
        <v>0</v>
      </c>
      <c r="I10" s="113"/>
      <c r="J10" s="79"/>
    </row>
    <row r="11" spans="1:10" ht="21.75">
      <c r="A11" s="60" t="s">
        <v>88</v>
      </c>
      <c r="B11" s="112">
        <v>70720</v>
      </c>
      <c r="C11" s="113"/>
      <c r="D11" s="112"/>
      <c r="E11" s="113"/>
      <c r="F11" s="112">
        <f>9900+12980</f>
        <v>22880</v>
      </c>
      <c r="G11" s="113"/>
      <c r="H11" s="112">
        <f>B11-F11</f>
        <v>47840</v>
      </c>
      <c r="I11" s="113"/>
      <c r="J11" s="79"/>
    </row>
    <row r="12" spans="1:10" ht="21.75">
      <c r="A12" s="90" t="s">
        <v>74</v>
      </c>
      <c r="B12" s="112"/>
      <c r="C12" s="113"/>
      <c r="D12" s="112"/>
      <c r="E12" s="113"/>
      <c r="F12" s="112"/>
      <c r="G12" s="113"/>
      <c r="H12" s="112"/>
      <c r="I12" s="113"/>
      <c r="J12" s="64"/>
    </row>
    <row r="13" spans="1:10" ht="21.75">
      <c r="A13" s="60" t="s">
        <v>89</v>
      </c>
      <c r="B13" s="112">
        <v>118680</v>
      </c>
      <c r="C13" s="113"/>
      <c r="D13" s="112"/>
      <c r="E13" s="113"/>
      <c r="F13" s="112">
        <v>118680</v>
      </c>
      <c r="G13" s="113"/>
      <c r="H13" s="112">
        <f>B13-F13</f>
        <v>0</v>
      </c>
      <c r="I13" s="113"/>
      <c r="J13" s="64"/>
    </row>
    <row r="14" spans="1:10" ht="21.75">
      <c r="A14" s="60" t="s">
        <v>90</v>
      </c>
      <c r="B14" s="112">
        <v>210000</v>
      </c>
      <c r="C14" s="113"/>
      <c r="D14" s="112"/>
      <c r="E14" s="113"/>
      <c r="F14" s="112"/>
      <c r="G14" s="113"/>
      <c r="H14" s="112">
        <f>B14-F14</f>
        <v>210000</v>
      </c>
      <c r="I14" s="113"/>
      <c r="J14" s="64"/>
    </row>
    <row r="15" spans="1:10" ht="21.75">
      <c r="A15" s="60" t="s">
        <v>91</v>
      </c>
      <c r="B15" s="112">
        <v>42000</v>
      </c>
      <c r="C15" s="113"/>
      <c r="D15" s="88"/>
      <c r="E15" s="89"/>
      <c r="F15" s="112">
        <v>42000</v>
      </c>
      <c r="G15" s="113"/>
      <c r="H15" s="112">
        <f>B15-F15</f>
        <v>0</v>
      </c>
      <c r="I15" s="113"/>
      <c r="J15" s="64"/>
    </row>
    <row r="16" spans="1:10" ht="21.75">
      <c r="A16" s="60" t="s">
        <v>92</v>
      </c>
      <c r="B16" s="112">
        <v>5000</v>
      </c>
      <c r="C16" s="113"/>
      <c r="D16" s="88"/>
      <c r="E16" s="89"/>
      <c r="F16" s="112">
        <v>5000</v>
      </c>
      <c r="G16" s="113"/>
      <c r="H16" s="112">
        <f>B16-F16</f>
        <v>0</v>
      </c>
      <c r="I16" s="113"/>
      <c r="J16" s="64"/>
    </row>
    <row r="17" spans="1:10" ht="21.75">
      <c r="A17" s="60"/>
      <c r="B17" s="112"/>
      <c r="C17" s="113"/>
      <c r="D17" s="112"/>
      <c r="E17" s="113"/>
      <c r="F17" s="112"/>
      <c r="G17" s="113"/>
      <c r="H17" s="112"/>
      <c r="I17" s="113"/>
      <c r="J17" s="64"/>
    </row>
    <row r="18" spans="1:10" ht="21.75">
      <c r="A18" s="60"/>
      <c r="B18" s="112"/>
      <c r="C18" s="113"/>
      <c r="D18" s="88"/>
      <c r="E18" s="89"/>
      <c r="F18" s="88"/>
      <c r="G18" s="89"/>
      <c r="H18" s="112"/>
      <c r="I18" s="113"/>
      <c r="J18" s="64"/>
    </row>
    <row r="19" spans="1:10" ht="21.75">
      <c r="A19" s="60"/>
      <c r="B19" s="112"/>
      <c r="C19" s="113"/>
      <c r="D19" s="88"/>
      <c r="E19" s="89"/>
      <c r="F19" s="88"/>
      <c r="G19" s="89"/>
      <c r="H19" s="112"/>
      <c r="I19" s="113"/>
      <c r="J19" s="64"/>
    </row>
    <row r="20" spans="1:10" ht="21.75">
      <c r="A20" s="60"/>
      <c r="B20" s="112"/>
      <c r="C20" s="113"/>
      <c r="D20" s="112"/>
      <c r="E20" s="113"/>
      <c r="F20" s="112"/>
      <c r="G20" s="113"/>
      <c r="H20" s="112"/>
      <c r="I20" s="113"/>
      <c r="J20" s="64"/>
    </row>
    <row r="21" spans="1:10" ht="22.5" thickBot="1">
      <c r="A21" s="80" t="s">
        <v>64</v>
      </c>
      <c r="B21" s="110">
        <f>SUM(B7:C20)</f>
        <v>538795.62</v>
      </c>
      <c r="C21" s="111"/>
      <c r="D21" s="110">
        <f>SUM(D7:E20)</f>
        <v>0</v>
      </c>
      <c r="E21" s="111"/>
      <c r="F21" s="110">
        <f>SUM(F7:G20)</f>
        <v>280955.62</v>
      </c>
      <c r="G21" s="111"/>
      <c r="H21" s="110">
        <f>SUM(H7:I20)</f>
        <v>257840</v>
      </c>
      <c r="I21" s="111"/>
      <c r="J21" s="68"/>
    </row>
    <row r="22" ht="22.5" thickTop="1">
      <c r="J22" s="73"/>
    </row>
    <row r="23" ht="21.75">
      <c r="J23" s="73"/>
    </row>
  </sheetData>
  <mergeCells count="62">
    <mergeCell ref="A2:J2"/>
    <mergeCell ref="A3:J3"/>
    <mergeCell ref="A4:J4"/>
    <mergeCell ref="B5:E5"/>
    <mergeCell ref="F5:G6"/>
    <mergeCell ref="H5:I6"/>
    <mergeCell ref="B6:C6"/>
    <mergeCell ref="D6:E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D17:E17"/>
    <mergeCell ref="F17:G17"/>
    <mergeCell ref="H17:I17"/>
    <mergeCell ref="B18:C18"/>
    <mergeCell ref="H18:I18"/>
    <mergeCell ref="B19:C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</mergeCells>
  <printOptions/>
  <pageMargins left="0.5" right="0.2" top="0.59" bottom="0.67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22">
      <selection activeCell="I34" sqref="I34"/>
    </sheetView>
  </sheetViews>
  <sheetFormatPr defaultColWidth="9.33203125" defaultRowHeight="21"/>
  <cols>
    <col min="1" max="1" width="39" style="6" customWidth="1"/>
    <col min="2" max="2" width="11.33203125" style="81" customWidth="1"/>
    <col min="3" max="3" width="3.33203125" style="6" customWidth="1"/>
    <col min="4" max="4" width="10.66015625" style="81" customWidth="1"/>
    <col min="5" max="5" width="4.16015625" style="6" customWidth="1"/>
    <col min="6" max="6" width="9.66015625" style="81" customWidth="1"/>
    <col min="7" max="7" width="3.83203125" style="6" customWidth="1"/>
    <col min="8" max="8" width="10.83203125" style="81" customWidth="1"/>
    <col min="9" max="9" width="4.16015625" style="6" customWidth="1"/>
    <col min="10" max="10" width="14.66015625" style="6" customWidth="1"/>
    <col min="11" max="16384" width="9.33203125" style="6" customWidth="1"/>
  </cols>
  <sheetData>
    <row r="2" spans="1:10" s="1" customFormat="1" ht="26.25">
      <c r="A2" s="100" t="s">
        <v>58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7.75">
      <c r="A3" s="105" t="s">
        <v>83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4">
      <c r="A4" s="114" t="s">
        <v>98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24">
      <c r="A5" s="77" t="s">
        <v>59</v>
      </c>
      <c r="B5" s="115" t="s">
        <v>42</v>
      </c>
      <c r="C5" s="116"/>
      <c r="D5" s="116"/>
      <c r="E5" s="117"/>
      <c r="F5" s="118" t="s">
        <v>60</v>
      </c>
      <c r="G5" s="119"/>
      <c r="H5" s="118" t="s">
        <v>34</v>
      </c>
      <c r="I5" s="119"/>
      <c r="J5" s="78" t="s">
        <v>61</v>
      </c>
    </row>
    <row r="6" spans="1:10" ht="24">
      <c r="A6" s="8"/>
      <c r="B6" s="99" t="s">
        <v>62</v>
      </c>
      <c r="C6" s="121"/>
      <c r="D6" s="122" t="s">
        <v>63</v>
      </c>
      <c r="E6" s="123"/>
      <c r="F6" s="120"/>
      <c r="G6" s="98"/>
      <c r="H6" s="120"/>
      <c r="I6" s="98"/>
      <c r="J6" s="21"/>
    </row>
    <row r="7" spans="1:10" ht="21.75">
      <c r="A7" s="90" t="s">
        <v>84</v>
      </c>
      <c r="B7" s="112"/>
      <c r="C7" s="113"/>
      <c r="D7" s="112"/>
      <c r="E7" s="113"/>
      <c r="F7" s="112"/>
      <c r="G7" s="113"/>
      <c r="H7" s="112"/>
      <c r="I7" s="113"/>
      <c r="J7" s="79"/>
    </row>
    <row r="8" spans="1:10" ht="21.75">
      <c r="A8" s="60" t="s">
        <v>85</v>
      </c>
      <c r="B8" s="112">
        <v>532870</v>
      </c>
      <c r="C8" s="113"/>
      <c r="D8" s="112"/>
      <c r="E8" s="113"/>
      <c r="F8" s="112">
        <v>511789</v>
      </c>
      <c r="G8" s="113"/>
      <c r="H8" s="112">
        <f>B8-F8</f>
        <v>21081</v>
      </c>
      <c r="I8" s="113"/>
      <c r="J8" s="79"/>
    </row>
    <row r="9" spans="1:10" ht="21.75">
      <c r="A9" s="91" t="s">
        <v>73</v>
      </c>
      <c r="B9" s="112"/>
      <c r="C9" s="113"/>
      <c r="D9" s="112"/>
      <c r="E9" s="113"/>
      <c r="F9" s="112"/>
      <c r="G9" s="113"/>
      <c r="H9" s="112"/>
      <c r="I9" s="113"/>
      <c r="J9" s="79"/>
    </row>
    <row r="10" spans="1:10" ht="21.75">
      <c r="A10" s="60" t="s">
        <v>86</v>
      </c>
      <c r="B10" s="112">
        <v>4000</v>
      </c>
      <c r="C10" s="113"/>
      <c r="D10" s="112"/>
      <c r="E10" s="113"/>
      <c r="F10" s="112">
        <v>4000</v>
      </c>
      <c r="G10" s="113"/>
      <c r="H10" s="112">
        <f>B10-F10</f>
        <v>0</v>
      </c>
      <c r="I10" s="113"/>
      <c r="J10" s="64"/>
    </row>
    <row r="11" spans="1:10" ht="21.75">
      <c r="A11" s="90" t="s">
        <v>72</v>
      </c>
      <c r="B11" s="112"/>
      <c r="C11" s="113"/>
      <c r="D11" s="112"/>
      <c r="E11" s="113"/>
      <c r="F11" s="112"/>
      <c r="G11" s="113"/>
      <c r="H11" s="112"/>
      <c r="I11" s="113"/>
      <c r="J11" s="79"/>
    </row>
    <row r="12" spans="1:10" ht="21.75">
      <c r="A12" s="60" t="s">
        <v>87</v>
      </c>
      <c r="B12" s="112">
        <v>88395.62</v>
      </c>
      <c r="C12" s="113"/>
      <c r="D12" s="112"/>
      <c r="E12" s="113"/>
      <c r="F12" s="112">
        <v>88395.62</v>
      </c>
      <c r="G12" s="113"/>
      <c r="H12" s="112">
        <f>B12-F12</f>
        <v>0</v>
      </c>
      <c r="I12" s="113"/>
      <c r="J12" s="79"/>
    </row>
    <row r="13" spans="1:10" ht="21.75">
      <c r="A13" s="60" t="s">
        <v>88</v>
      </c>
      <c r="B13" s="112">
        <v>70720</v>
      </c>
      <c r="C13" s="113"/>
      <c r="D13" s="112"/>
      <c r="E13" s="113"/>
      <c r="F13" s="112">
        <f>9900+12980+9900+12980</f>
        <v>45760</v>
      </c>
      <c r="G13" s="113"/>
      <c r="H13" s="112">
        <f>B13-F13</f>
        <v>24960</v>
      </c>
      <c r="I13" s="113"/>
      <c r="J13" s="79"/>
    </row>
    <row r="14" spans="1:10" ht="21.75">
      <c r="A14" s="90" t="s">
        <v>74</v>
      </c>
      <c r="B14" s="112"/>
      <c r="C14" s="113"/>
      <c r="D14" s="112"/>
      <c r="E14" s="113"/>
      <c r="F14" s="112"/>
      <c r="G14" s="113"/>
      <c r="H14" s="112"/>
      <c r="I14" s="113"/>
      <c r="J14" s="64"/>
    </row>
    <row r="15" spans="1:10" ht="21.75">
      <c r="A15" s="60" t="s">
        <v>89</v>
      </c>
      <c r="B15" s="112">
        <v>118680</v>
      </c>
      <c r="C15" s="113"/>
      <c r="D15" s="112"/>
      <c r="E15" s="113"/>
      <c r="F15" s="112">
        <v>118680</v>
      </c>
      <c r="G15" s="113"/>
      <c r="H15" s="112">
        <f>B15-F15</f>
        <v>0</v>
      </c>
      <c r="I15" s="113"/>
      <c r="J15" s="64"/>
    </row>
    <row r="16" spans="1:10" ht="21.75">
      <c r="A16" s="60" t="s">
        <v>90</v>
      </c>
      <c r="B16" s="112">
        <v>210000</v>
      </c>
      <c r="C16" s="113"/>
      <c r="D16" s="112"/>
      <c r="E16" s="113"/>
      <c r="F16" s="112">
        <v>210000</v>
      </c>
      <c r="G16" s="113"/>
      <c r="H16" s="112">
        <f>B16-F16</f>
        <v>0</v>
      </c>
      <c r="I16" s="113"/>
      <c r="J16" s="64"/>
    </row>
    <row r="17" spans="1:10" ht="21.75">
      <c r="A17" s="60" t="s">
        <v>91</v>
      </c>
      <c r="B17" s="112">
        <v>42000</v>
      </c>
      <c r="C17" s="113"/>
      <c r="D17" s="88"/>
      <c r="E17" s="89"/>
      <c r="F17" s="112">
        <v>42000</v>
      </c>
      <c r="G17" s="113"/>
      <c r="H17" s="112">
        <f>B17-F17</f>
        <v>0</v>
      </c>
      <c r="I17" s="113"/>
      <c r="J17" s="64"/>
    </row>
    <row r="18" spans="1:10" ht="21.75">
      <c r="A18" s="60" t="s">
        <v>92</v>
      </c>
      <c r="B18" s="112">
        <v>5000</v>
      </c>
      <c r="C18" s="113"/>
      <c r="D18" s="88"/>
      <c r="E18" s="89"/>
      <c r="F18" s="112">
        <v>5000</v>
      </c>
      <c r="G18" s="113"/>
      <c r="H18" s="112">
        <f>B18-F18</f>
        <v>0</v>
      </c>
      <c r="I18" s="113"/>
      <c r="J18" s="64"/>
    </row>
    <row r="19" spans="1:10" ht="21.75">
      <c r="A19" s="60"/>
      <c r="B19" s="112"/>
      <c r="C19" s="113"/>
      <c r="D19" s="112"/>
      <c r="E19" s="113"/>
      <c r="F19" s="112"/>
      <c r="G19" s="113"/>
      <c r="H19" s="112"/>
      <c r="I19" s="113"/>
      <c r="J19" s="64"/>
    </row>
    <row r="20" spans="1:10" ht="21.75">
      <c r="A20" s="60"/>
      <c r="B20" s="112"/>
      <c r="C20" s="113"/>
      <c r="D20" s="88"/>
      <c r="E20" s="89"/>
      <c r="F20" s="88"/>
      <c r="G20" s="89"/>
      <c r="H20" s="112"/>
      <c r="I20" s="113"/>
      <c r="J20" s="64"/>
    </row>
    <row r="21" spans="1:10" ht="21.75">
      <c r="A21" s="60"/>
      <c r="B21" s="112"/>
      <c r="C21" s="113"/>
      <c r="D21" s="88"/>
      <c r="E21" s="89"/>
      <c r="F21" s="88"/>
      <c r="G21" s="89"/>
      <c r="H21" s="112"/>
      <c r="I21" s="113"/>
      <c r="J21" s="64"/>
    </row>
    <row r="22" spans="1:10" ht="21.75">
      <c r="A22" s="60"/>
      <c r="B22" s="112"/>
      <c r="C22" s="113"/>
      <c r="D22" s="112"/>
      <c r="E22" s="113"/>
      <c r="F22" s="112"/>
      <c r="G22" s="113"/>
      <c r="H22" s="112"/>
      <c r="I22" s="113"/>
      <c r="J22" s="64"/>
    </row>
    <row r="23" spans="1:10" ht="22.5" thickBot="1">
      <c r="A23" s="80" t="s">
        <v>64</v>
      </c>
      <c r="B23" s="110">
        <f>SUM(B8:C22)</f>
        <v>1071665.62</v>
      </c>
      <c r="C23" s="111"/>
      <c r="D23" s="110">
        <f>SUM(D9:E22)</f>
        <v>0</v>
      </c>
      <c r="E23" s="111"/>
      <c r="F23" s="110">
        <f>SUM(F9:G22)</f>
        <v>513835.62</v>
      </c>
      <c r="G23" s="111"/>
      <c r="H23" s="110">
        <f>SUM(H8:I22)</f>
        <v>46041</v>
      </c>
      <c r="I23" s="111"/>
      <c r="J23" s="68"/>
    </row>
    <row r="24" ht="22.5" thickTop="1">
      <c r="J24" s="73"/>
    </row>
    <row r="25" ht="21.75">
      <c r="J25" s="73"/>
    </row>
  </sheetData>
  <mergeCells count="70">
    <mergeCell ref="B23:C23"/>
    <mergeCell ref="D23:E23"/>
    <mergeCell ref="F23:G23"/>
    <mergeCell ref="H23:I23"/>
    <mergeCell ref="B21:C21"/>
    <mergeCell ref="H21:I21"/>
    <mergeCell ref="B22:C22"/>
    <mergeCell ref="H22:I22"/>
    <mergeCell ref="F22:G22"/>
    <mergeCell ref="D22:E22"/>
    <mergeCell ref="B19:C19"/>
    <mergeCell ref="H19:I19"/>
    <mergeCell ref="B20:C20"/>
    <mergeCell ref="H20:I20"/>
    <mergeCell ref="F19:G19"/>
    <mergeCell ref="D19:E19"/>
    <mergeCell ref="B18:C18"/>
    <mergeCell ref="F18:G18"/>
    <mergeCell ref="H18:I18"/>
    <mergeCell ref="B17:C17"/>
    <mergeCell ref="F17:G17"/>
    <mergeCell ref="H17:I17"/>
    <mergeCell ref="B16:C16"/>
    <mergeCell ref="D16:E16"/>
    <mergeCell ref="F16:G16"/>
    <mergeCell ref="H16:I16"/>
    <mergeCell ref="B15:C15"/>
    <mergeCell ref="D15:E15"/>
    <mergeCell ref="F15:G15"/>
    <mergeCell ref="H15:I15"/>
    <mergeCell ref="B14:C14"/>
    <mergeCell ref="D14:E14"/>
    <mergeCell ref="F14:G14"/>
    <mergeCell ref="H14:I14"/>
    <mergeCell ref="B13:C13"/>
    <mergeCell ref="D13:E13"/>
    <mergeCell ref="F13:G13"/>
    <mergeCell ref="H13:I13"/>
    <mergeCell ref="B12:C12"/>
    <mergeCell ref="D12:E12"/>
    <mergeCell ref="F12:G12"/>
    <mergeCell ref="H12:I12"/>
    <mergeCell ref="B11:C11"/>
    <mergeCell ref="D11:E11"/>
    <mergeCell ref="F11:G11"/>
    <mergeCell ref="H11:I11"/>
    <mergeCell ref="B9:C9"/>
    <mergeCell ref="D9:E9"/>
    <mergeCell ref="F9:G9"/>
    <mergeCell ref="H9:I9"/>
    <mergeCell ref="B10:C10"/>
    <mergeCell ref="D10:E10"/>
    <mergeCell ref="F10:G10"/>
    <mergeCell ref="H10:I10"/>
    <mergeCell ref="B8:C8"/>
    <mergeCell ref="D8:E8"/>
    <mergeCell ref="F8:G8"/>
    <mergeCell ref="H8:I8"/>
    <mergeCell ref="B7:C7"/>
    <mergeCell ref="D7:E7"/>
    <mergeCell ref="F7:G7"/>
    <mergeCell ref="H7:I7"/>
    <mergeCell ref="A2:J2"/>
    <mergeCell ref="A3:J3"/>
    <mergeCell ref="A4:J4"/>
    <mergeCell ref="B5:E5"/>
    <mergeCell ref="F5:G6"/>
    <mergeCell ref="H5:I6"/>
    <mergeCell ref="B6:C6"/>
    <mergeCell ref="D6:E6"/>
  </mergeCells>
  <printOptions/>
  <pageMargins left="0.66" right="0.24" top="0.59" bottom="0.28" header="0.5" footer="0.1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5"/>
  <sheetViews>
    <sheetView workbookViewId="0" topLeftCell="A16">
      <selection activeCell="D26" sqref="D26"/>
    </sheetView>
  </sheetViews>
  <sheetFormatPr defaultColWidth="9.33203125" defaultRowHeight="21"/>
  <cols>
    <col min="1" max="1" width="28.33203125" style="1" customWidth="1"/>
    <col min="2" max="2" width="28" style="1" customWidth="1"/>
    <col min="3" max="3" width="29.5" style="1" customWidth="1"/>
    <col min="4" max="4" width="27.83203125" style="1" customWidth="1"/>
    <col min="5" max="5" width="13.66015625" style="1" bestFit="1" customWidth="1"/>
    <col min="6" max="16384" width="9.33203125" style="1" customWidth="1"/>
  </cols>
  <sheetData>
    <row r="2" spans="1:4" ht="24">
      <c r="A2" s="26" t="s">
        <v>36</v>
      </c>
      <c r="B2" s="17"/>
      <c r="C2" s="17"/>
      <c r="D2" s="18"/>
    </row>
    <row r="3" spans="1:4" ht="32.25" customHeight="1">
      <c r="A3" s="49" t="s">
        <v>37</v>
      </c>
      <c r="B3" s="4"/>
      <c r="C3" s="4"/>
      <c r="D3" s="20"/>
    </row>
    <row r="4" spans="1:4" ht="36.75" customHeight="1">
      <c r="A4" s="8"/>
      <c r="B4" s="11"/>
      <c r="C4" s="11"/>
      <c r="D4" s="21"/>
    </row>
    <row r="5" spans="1:4" ht="18.75" customHeight="1">
      <c r="A5" s="7"/>
      <c r="B5" s="4"/>
      <c r="C5" s="4"/>
      <c r="D5" s="22" t="s">
        <v>38</v>
      </c>
    </row>
    <row r="6" spans="1:4" ht="24">
      <c r="A6" s="7" t="s">
        <v>102</v>
      </c>
      <c r="B6" s="4"/>
      <c r="C6" s="4"/>
      <c r="D6" s="3">
        <v>2257973.41</v>
      </c>
    </row>
    <row r="7" spans="1:4" ht="24">
      <c r="A7" s="50" t="s">
        <v>55</v>
      </c>
      <c r="B7" s="4"/>
      <c r="C7" s="4"/>
      <c r="D7" s="2"/>
    </row>
    <row r="8" spans="1:4" ht="24">
      <c r="A8" s="23" t="s">
        <v>40</v>
      </c>
      <c r="B8" s="24" t="s">
        <v>41</v>
      </c>
      <c r="C8" s="24" t="s">
        <v>42</v>
      </c>
      <c r="D8" s="2"/>
    </row>
    <row r="9" spans="1:4" ht="24">
      <c r="A9" s="23"/>
      <c r="B9" s="24"/>
      <c r="C9" s="24"/>
      <c r="D9" s="2"/>
    </row>
    <row r="10" spans="1:4" ht="19.5" customHeight="1">
      <c r="A10" s="52"/>
      <c r="B10" s="53"/>
      <c r="C10" s="56"/>
      <c r="D10" s="51"/>
    </row>
    <row r="11" spans="1:4" ht="24">
      <c r="A11" s="50" t="s">
        <v>56</v>
      </c>
      <c r="B11" s="4"/>
      <c r="C11" s="4"/>
      <c r="D11" s="2"/>
    </row>
    <row r="12" spans="1:4" ht="24">
      <c r="A12" s="23" t="s">
        <v>44</v>
      </c>
      <c r="B12" s="24" t="s">
        <v>45</v>
      </c>
      <c r="C12" s="24" t="s">
        <v>42</v>
      </c>
      <c r="D12" s="2"/>
    </row>
    <row r="13" spans="1:4" ht="21" customHeight="1">
      <c r="A13" s="92">
        <v>40481</v>
      </c>
      <c r="B13" s="59">
        <v>7558212</v>
      </c>
      <c r="C13" s="56">
        <v>381895.06</v>
      </c>
      <c r="D13" s="97">
        <f>C13</f>
        <v>381895.06</v>
      </c>
    </row>
    <row r="14" spans="1:4" ht="21" customHeight="1">
      <c r="A14" s="92"/>
      <c r="B14" s="59"/>
      <c r="C14" s="54"/>
      <c r="D14" s="29"/>
    </row>
    <row r="15" spans="1:4" ht="21" customHeight="1">
      <c r="A15" s="92"/>
      <c r="B15" s="59"/>
      <c r="C15" s="54"/>
      <c r="D15" s="29"/>
    </row>
    <row r="16" spans="1:4" ht="21" customHeight="1">
      <c r="A16" s="92"/>
      <c r="B16" s="59"/>
      <c r="C16" s="54"/>
      <c r="D16" s="29"/>
    </row>
    <row r="17" spans="1:4" ht="21" customHeight="1">
      <c r="A17" s="92"/>
      <c r="B17" s="59"/>
      <c r="C17" s="54"/>
      <c r="D17" s="29"/>
    </row>
    <row r="18" spans="1:4" ht="21" customHeight="1">
      <c r="A18" s="92"/>
      <c r="B18" s="59"/>
      <c r="C18" s="54"/>
      <c r="D18" s="29"/>
    </row>
    <row r="19" spans="1:4" ht="21" customHeight="1">
      <c r="A19" s="92"/>
      <c r="B19" s="59"/>
      <c r="C19" s="54"/>
      <c r="D19" s="29"/>
    </row>
    <row r="20" spans="1:4" ht="21" customHeight="1">
      <c r="A20" s="92"/>
      <c r="B20" s="59"/>
      <c r="C20" s="54"/>
      <c r="D20" s="29"/>
    </row>
    <row r="21" spans="1:4" ht="21" customHeight="1">
      <c r="A21" s="92"/>
      <c r="B21" s="59"/>
      <c r="C21" s="54"/>
      <c r="D21" s="29"/>
    </row>
    <row r="22" spans="1:4" ht="21" customHeight="1">
      <c r="A22" s="92"/>
      <c r="B22" s="59"/>
      <c r="C22" s="54"/>
      <c r="D22" s="29"/>
    </row>
    <row r="23" spans="1:4" ht="21" customHeight="1">
      <c r="A23" s="92"/>
      <c r="B23" s="59"/>
      <c r="C23" s="54"/>
      <c r="D23" s="29"/>
    </row>
    <row r="24" spans="1:4" ht="24">
      <c r="A24" s="7" t="s">
        <v>46</v>
      </c>
      <c r="B24" s="4"/>
      <c r="C24" s="5"/>
      <c r="D24" s="3"/>
    </row>
    <row r="25" spans="1:4" ht="24">
      <c r="A25" s="25" t="s">
        <v>47</v>
      </c>
      <c r="B25" s="4"/>
      <c r="C25" s="4"/>
      <c r="D25" s="2"/>
    </row>
    <row r="26" spans="1:4" ht="24">
      <c r="A26" s="7" t="s">
        <v>97</v>
      </c>
      <c r="B26" s="4"/>
      <c r="C26" s="5"/>
      <c r="D26" s="29">
        <f>C26</f>
        <v>0</v>
      </c>
    </row>
    <row r="27" spans="1:4" ht="24">
      <c r="A27" s="7" t="s">
        <v>76</v>
      </c>
      <c r="B27" s="4"/>
      <c r="C27" s="4"/>
      <c r="D27" s="2"/>
    </row>
    <row r="28" spans="1:4" ht="12.75" customHeight="1">
      <c r="A28" s="7"/>
      <c r="B28" s="4"/>
      <c r="C28" s="4"/>
      <c r="D28" s="2"/>
    </row>
    <row r="29" spans="1:5" ht="24.75" thickBot="1">
      <c r="A29" s="8" t="s">
        <v>103</v>
      </c>
      <c r="B29" s="11"/>
      <c r="C29" s="11"/>
      <c r="D29" s="93">
        <f>D6-D13</f>
        <v>1876078.35</v>
      </c>
      <c r="E29" s="12"/>
    </row>
    <row r="30" spans="1:4" ht="24.75" thickTop="1">
      <c r="A30" s="26" t="s">
        <v>48</v>
      </c>
      <c r="B30" s="17"/>
      <c r="C30" s="26" t="s">
        <v>49</v>
      </c>
      <c r="D30" s="20"/>
    </row>
    <row r="31" spans="1:4" ht="24">
      <c r="A31" s="7"/>
      <c r="B31" s="4"/>
      <c r="C31" s="7"/>
      <c r="D31" s="20"/>
    </row>
    <row r="32" spans="1:4" ht="24">
      <c r="A32" s="7" t="s">
        <v>50</v>
      </c>
      <c r="B32" s="4" t="s">
        <v>104</v>
      </c>
      <c r="C32" s="94" t="s">
        <v>99</v>
      </c>
      <c r="D32" s="95" t="str">
        <f>B32</f>
        <v>วันที่  31  ต.ค.  2553</v>
      </c>
    </row>
    <row r="33" spans="1:4" ht="24">
      <c r="A33" s="7" t="s">
        <v>51</v>
      </c>
      <c r="B33" s="4"/>
      <c r="C33" s="124" t="s">
        <v>100</v>
      </c>
      <c r="D33" s="125"/>
    </row>
    <row r="34" spans="1:4" ht="3.75" customHeight="1">
      <c r="A34" s="8"/>
      <c r="B34" s="11"/>
      <c r="C34" s="8" t="s">
        <v>101</v>
      </c>
      <c r="D34" s="96"/>
    </row>
    <row r="35" ht="24">
      <c r="D35" s="12"/>
    </row>
  </sheetData>
  <mergeCells count="1">
    <mergeCell ref="C33:D33"/>
  </mergeCells>
  <printOptions/>
  <pageMargins left="0.55" right="0.3" top="0.33" bottom="0.2" header="0.27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sKzXP</cp:lastModifiedBy>
  <cp:lastPrinted>2011-01-08T20:36:39Z</cp:lastPrinted>
  <dcterms:created xsi:type="dcterms:W3CDTF">2002-11-22T03:35:14Z</dcterms:created>
  <dcterms:modified xsi:type="dcterms:W3CDTF">2011-01-08T20:36:40Z</dcterms:modified>
  <cp:category/>
  <cp:version/>
  <cp:contentType/>
  <cp:contentStatus/>
</cp:coreProperties>
</file>